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95" windowWidth="15195" windowHeight="8325" tabRatio="897" activeTab="1"/>
  </bookViews>
  <sheets>
    <sheet name="6.8 พาณิชย์ (2)" sheetId="1" r:id="rId1"/>
    <sheet name="6.8 พาณิชย์ " sheetId="2" r:id="rId2"/>
    <sheet name="6.7 อุตสาหกรรม " sheetId="3" r:id="rId3"/>
    <sheet name="6.6 เคหะ (2)" sheetId="4" r:id="rId4"/>
    <sheet name="6.5 สาธารณสุข (2)" sheetId="5" r:id="rId5"/>
    <sheet name="6.4 ศึกษา (2) " sheetId="6" r:id="rId6"/>
    <sheet name="6.3 สงบ " sheetId="7" r:id="rId7"/>
    <sheet name="6.2 เข้มแข็ง" sheetId="8" r:id="rId8"/>
    <sheet name="6.1 ทั่วไป (2)" sheetId="9" r:id="rId9"/>
    <sheet name="6.1 ทั่วไป " sheetId="10" r:id="rId10"/>
    <sheet name="5.1 เกษตร" sheetId="11" r:id="rId11"/>
    <sheet name="4.6 งบกลาง " sheetId="12" r:id="rId12"/>
    <sheet name="4.5 เกษตร " sheetId="13" r:id="rId13"/>
    <sheet name="4.4 ทั่วไป" sheetId="14" r:id="rId14"/>
    <sheet name="4.3 สงบ " sheetId="15" r:id="rId15"/>
    <sheet name="4.2 สังคม " sheetId="16" r:id="rId16"/>
    <sheet name="4.1 เข้มแข็ง" sheetId="17" r:id="rId17"/>
    <sheet name="3.2 เคหะ " sheetId="18" r:id="rId18"/>
    <sheet name="3.1 โยธา " sheetId="19" r:id="rId19"/>
    <sheet name="2.1 สาธารณสุข " sheetId="20" r:id="rId20"/>
    <sheet name="1.3 โยธา" sheetId="21" r:id="rId21"/>
    <sheet name="1.2 ศาสนา" sheetId="22" r:id="rId22"/>
    <sheet name="1.1 การศึกษา" sheetId="23" r:id="rId23"/>
    <sheet name="บัญชีสรุป" sheetId="24" r:id="rId24"/>
  </sheets>
  <definedNames>
    <definedName name="_xlnm.Print_Area" localSheetId="22">'1.1 การศึกษา'!$A$1:$R$17</definedName>
    <definedName name="_xlnm.Print_Area" localSheetId="21">'1.2 ศาสนา'!$A$1:$R$16</definedName>
    <definedName name="_xlnm.Print_Area" localSheetId="20">'1.3 โยธา'!$A$1:$R$13</definedName>
    <definedName name="_xlnm.Print_Area" localSheetId="19">'2.1 สาธารณสุข '!$A$1:$R$18</definedName>
    <definedName name="_xlnm.Print_Area" localSheetId="18">'3.1 โยธา '!$A$1:$R$37</definedName>
    <definedName name="_xlnm.Print_Area" localSheetId="17">'3.2 เคหะ '!$A$1:$R$19</definedName>
    <definedName name="_xlnm.Print_Area" localSheetId="16">'4.1 เข้มแข็ง'!$A$1:$R$18</definedName>
    <definedName name="_xlnm.Print_Area" localSheetId="15">'4.2 สังคม '!$A$1:$R$13</definedName>
    <definedName name="_xlnm.Print_Area" localSheetId="14">'4.3 สงบ '!$A$1:$R$12</definedName>
    <definedName name="_xlnm.Print_Area" localSheetId="13">'4.4 ทั่วไป'!$A$1:$R$17</definedName>
    <definedName name="_xlnm.Print_Area" localSheetId="12">'4.5 เกษตร '!$A$1:$R$13</definedName>
    <definedName name="_xlnm.Print_Area" localSheetId="11">'4.6 งบกลาง '!$A$1:$R$14</definedName>
    <definedName name="_xlnm.Print_Area" localSheetId="10">'5.1 เกษตร'!$A$1:$R$15</definedName>
    <definedName name="_xlnm.Print_Area" localSheetId="9">'6.1 ทั่วไป '!$A$1:$R$27</definedName>
    <definedName name="_xlnm.Print_Area" localSheetId="8">'6.1 ทั่วไป (2)'!$A$1:$R$31</definedName>
    <definedName name="_xlnm.Print_Area" localSheetId="7">'6.2 เข้มแข็ง'!$A$1:$R$12</definedName>
    <definedName name="_xlnm.Print_Area" localSheetId="6">'6.3 สงบ '!$A$1:$R$12</definedName>
    <definedName name="_xlnm.Print_Area" localSheetId="5">'6.4 ศึกษา (2) '!$A$1:$R$17</definedName>
    <definedName name="_xlnm.Print_Area" localSheetId="4">'6.5 สาธารณสุข (2)'!$A$1:$R$18</definedName>
    <definedName name="_xlnm.Print_Area" localSheetId="3">'6.6 เคหะ (2)'!$A$1:$R$16</definedName>
    <definedName name="_xlnm.Print_Area" localSheetId="2">'6.7 อุตสาหกรรม '!$A$1:$R$12</definedName>
    <definedName name="_xlnm.Print_Area" localSheetId="1">'6.8 พาณิชย์ '!$A$1:$R$12</definedName>
    <definedName name="_xlnm.Print_Area" localSheetId="0">'6.8 พาณิชย์ (2)'!$A$1:$R$12</definedName>
    <definedName name="_xlnm.Print_Area" localSheetId="23">'บัญชีสรุป'!$A$1:$F$43</definedName>
    <definedName name="_xlnm.Print_Titles" localSheetId="22">'1.1 การศึกษา'!$7:$8</definedName>
    <definedName name="_xlnm.Print_Titles" localSheetId="21">'1.2 ศาสนา'!$7:$8</definedName>
    <definedName name="_xlnm.Print_Titles" localSheetId="20">'1.3 โยธา'!$7:$8</definedName>
    <definedName name="_xlnm.Print_Titles" localSheetId="19">'2.1 สาธารณสุข '!$7:$8</definedName>
    <definedName name="_xlnm.Print_Titles" localSheetId="18">'3.1 โยธา '!$7:$8</definedName>
    <definedName name="_xlnm.Print_Titles" localSheetId="17">'3.2 เคหะ '!$7:$8</definedName>
    <definedName name="_xlnm.Print_Titles" localSheetId="16">'4.1 เข้มแข็ง'!$7:$8</definedName>
    <definedName name="_xlnm.Print_Titles" localSheetId="10">'5.1 เกษตร'!$7:$8</definedName>
    <definedName name="_xlnm.Print_Titles" localSheetId="9">'6.1 ทั่วไป '!$7:$8</definedName>
    <definedName name="_xlnm.Print_Titles" localSheetId="8">'6.1 ทั่วไป (2)'!$7:$8</definedName>
    <definedName name="_xlnm.Print_Titles" localSheetId="7">'6.2 เข้มแข็ง'!$7:$8</definedName>
    <definedName name="_xlnm.Print_Titles" localSheetId="5">'6.4 ศึกษา (2) '!$7:$8</definedName>
    <definedName name="_xlnm.Print_Titles" localSheetId="4">'6.5 สาธารณสุข (2)'!$7:$8</definedName>
    <definedName name="_xlnm.Print_Titles" localSheetId="3">'6.6 เคหะ (2)'!$7:$8</definedName>
    <definedName name="_xlnm.Print_Titles" localSheetId="23">'บัญชีสรุป'!$6:$7</definedName>
  </definedNames>
  <calcPr fullCalcOnLoad="1"/>
</workbook>
</file>

<file path=xl/sharedStrings.xml><?xml version="1.0" encoding="utf-8"?>
<sst xmlns="http://schemas.openxmlformats.org/spreadsheetml/2006/main" count="1280" uniqueCount="420">
  <si>
    <t>ต.ค.</t>
  </si>
  <si>
    <t>พ.ย.</t>
  </si>
  <si>
    <t>ธ.ค.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</si>
  <si>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</si>
  <si>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</si>
  <si>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</si>
  <si>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</si>
  <si>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</si>
  <si>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</si>
  <si>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</si>
  <si>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</si>
  <si>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</si>
  <si>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คิดเป็นร้อยละของ</t>
  </si>
  <si>
    <t>โครงการทั้งหมด</t>
  </si>
  <si>
    <t>งบประมาณ</t>
  </si>
  <si>
    <t>อบต.</t>
  </si>
  <si>
    <t>อำเภอหัวตะพาน</t>
  </si>
  <si>
    <t>ที่ดำเนินการ</t>
  </si>
  <si>
    <t>จำนวนโครงการ</t>
  </si>
  <si>
    <t>13 หมู่บ้าน</t>
  </si>
  <si>
    <t>สถานที่ดำเนินการ</t>
  </si>
  <si>
    <t>(บาท)</t>
  </si>
  <si>
    <t>6. ยุทธศาสตร์การพัฒนาด้านการบริหารกิจการบ้านเมืองที่ดี</t>
  </si>
  <si>
    <t>อำเภอ/จังหวัด</t>
  </si>
  <si>
    <t>วัสดุสำนักงาน</t>
  </si>
  <si>
    <t>วัสดุยานพาหนะและขนส่ง</t>
  </si>
  <si>
    <t>วัสดุเชื้อเพลิงและล่อลื่น</t>
  </si>
  <si>
    <t xml:space="preserve">อบต. </t>
  </si>
  <si>
    <t>วัสดุคอมพิวเตอร์</t>
  </si>
  <si>
    <t>กองคลัง</t>
  </si>
  <si>
    <t>4. ยุทธศาสตร์การพัฒนาด้านเศรษฐกิจและสังคม</t>
  </si>
  <si>
    <t xml:space="preserve">โครงการสนับสนุนระบบริการการแพทย์ฉุกเฉิน (EMS) </t>
  </si>
  <si>
    <t>1. ยุทธศาสตร์การพัฒนาด้านการศึกษา ศาสนา และวัฒนธรรม</t>
  </si>
  <si>
    <t>5  ยุทธศาสตร์การพัฒนาด้านทรัพยากรธรรมชาติและสิ่งแวดล้อม</t>
  </si>
  <si>
    <t>อบต./ศพด. 6 แห่ง</t>
  </si>
  <si>
    <t xml:space="preserve">ศพด. 6 แห่ง </t>
  </si>
  <si>
    <t>โรงเรียน 7 แห่ง</t>
  </si>
  <si>
    <t>เพื่อจ่ายเป็นค่าวัสดุก่อสร้าง เช่น ไม้ต่างๆ น้ำมันทาไม้ สี แปรงทาสี อิฐ หิน ปูน ทราย ฯลฯ</t>
  </si>
  <si>
    <t>จังหวัดอำนาจเจริญ</t>
  </si>
  <si>
    <t>บ้านคำน้อย หมู่ที่ 2</t>
  </si>
  <si>
    <t>บ้านสร้างถ่อใน หมู่ที่ 3</t>
  </si>
  <si>
    <t>บ้านคำข่า หมู่ที่ 4</t>
  </si>
  <si>
    <t>บ้านหนองไหล หมู่ที่ 6</t>
  </si>
  <si>
    <t>บ้านสร้างถ่อนอก หมู่ที่ 11</t>
  </si>
  <si>
    <t>บ้านนาคู หมู่ที่ 9</t>
  </si>
  <si>
    <t>บ้านโนนแคน หมู่ที่ 12</t>
  </si>
  <si>
    <t>บ้านโนนแคน หมู่ที่ 7</t>
  </si>
  <si>
    <t>บ้านหนองไหล หมู่ที่ 8</t>
  </si>
  <si>
    <t>ป่าดงใหญ่ ตำบลสร้างถ่อน้อย</t>
  </si>
  <si>
    <t>ยุทธศาสตร์ที่ 1 การพัฒนาด้านการศึกษา ศาสนา และวัฒนธรรม</t>
  </si>
  <si>
    <t>ยุทธศาสตร์ที่ 2 การพัฒนาด้านสาธารณสุข</t>
  </si>
  <si>
    <t>ยุทธศาสตร์ที่ 4 การพัฒนาด้านเศรษฐกิจและสังคม</t>
  </si>
  <si>
    <t>ยุทธศาสตร์ที่ 6 การพัฒนาด้านการบริหารกิจการบ้านเมืองที่ดี</t>
  </si>
  <si>
    <t>ยุทธศาสตร์ที่ 3 การพัฒนาด้านโครงสร้างพื้นฐานและระบบสาธารณูปโภค</t>
  </si>
  <si>
    <t>ยุทธศาสตร์ที่ 5 การพัฒนาด้านทรัพยากรธรรมชาติ และสิ่งแวดล้อม</t>
  </si>
  <si>
    <t>รวมยุทธศาสตร์ที่ 1</t>
  </si>
  <si>
    <t>เพื่อจ่ายเป็นเงินอุดหนุนคณะกรรมการหมู่บ้านเพื่อเป็นค่าใช้จ่ายในการจัดงานประเพณีสำคัญ และกิจกรรมอื่นๆ ที่เป็นประโยชน์</t>
  </si>
  <si>
    <t>ศพด. 6 แห่งโรงเรียน 7 แห่ง</t>
  </si>
  <si>
    <t>2. ยุทธศาสตร์การพัฒนาด้านสาธารณสุข</t>
  </si>
  <si>
    <t>3. ยุทธศาสตร์การพัฒนาด้านโครงสร้างพื้นฐานและระบบสาธารณูปโภค</t>
  </si>
  <si>
    <t>บ้านใหม่พัฒนา หมู่ที่ 10</t>
  </si>
  <si>
    <t>บ้านสร้างถ่อนอก หมู่ที่ 1</t>
  </si>
  <si>
    <t>โครงการสนับสนุนกิจกรรมวันท้องถิ่นไทย</t>
  </si>
  <si>
    <t>เพื่อจ่ายเป็นค่าใช้จ่ายในการจัดกิจกรรมวันท้องถิ่นของอำเภอหัวตะพาน</t>
  </si>
  <si>
    <t>โครงการสนับสนุนกิจกรรมเฉลิมพระเกียรติ</t>
  </si>
  <si>
    <t>เพื่อจ่ายเป็นค่าจัดกิจกรรม  นิทรรศการ การปกป้องสถาบันสำคัญของชาติ</t>
  </si>
  <si>
    <t>อบต./หมู่บ้าน</t>
  </si>
  <si>
    <t>เพื่อจ่ายเป็นค่าจ้างเหมาบุคคลภายนอกทำหน้าที่อยู่เวรยาม ดูแลรักษาความสงบเรียบร้อยที่ทำการองค์การบริหารส่วนตำบลสร้างถ่อน้อย</t>
  </si>
  <si>
    <t>วัสดุงานบ้านงานครัว</t>
  </si>
  <si>
    <t xml:space="preserve">วัสดุโฆษณาและเผยแพร่ </t>
  </si>
  <si>
    <t>วัสดุไฟฟ้าและวิทยุ</t>
  </si>
  <si>
    <t>วัสดุก่อสร้าง</t>
  </si>
  <si>
    <t>โครงการรณรงค์ทำความสะอาด (Big Cleaning Day)</t>
  </si>
  <si>
    <t>เพื่อจ่ายเป็นค่าใช้จ่ายโครงการรณรงค์ทำความสะอาด (Big Cleaning Day)</t>
  </si>
  <si>
    <t>โครงการควบคุมป้องกันโรคไข้เลือดออกแบบบูรณาการ</t>
  </si>
  <si>
    <t>เพื่อจ่ายเป็นค่าใช้จ่ายโครงการควบคุมป้องกันโรคไข้เลือดออกแบบบูรณาการ</t>
  </si>
  <si>
    <t>โครงการป้องกันโรคเอดส์ในชุมชนและสถานศึกษา</t>
  </si>
  <si>
    <t>เพื่อเป็นค่าใช้จ่ายโครงการป้องกันโรคเอดส์ในชุมชนและสถานศึกษา</t>
  </si>
  <si>
    <t>โครงการตำบลสร้างถ่อน้อยน่าอยู่</t>
  </si>
  <si>
    <t>โครงการปรับปรุงภูมิทัศน์</t>
  </si>
  <si>
    <t>โครงการปรับปรุงเว็บไซต์</t>
  </si>
  <si>
    <t>เพื่อจ่ายเป็นค่าจ้างเหมาบุคคลภายนอกทำหน้าที่ดูแล ทำความสะอาด ตัดหญ้า ตัดต้นไม้ ดูแลไม้ดอกไม้ประดับภายในบริเวณสวนสาธารณะฝายลำเซบาย</t>
  </si>
  <si>
    <t>เพื่อจ่ายเป็นค่าจ้างเหมาบุคคลภายยอกทำหน้าที่ทำความสะอาด ตัดหญ้า ตัดต้นไม้ ดูและไม้ดอกไม้ประดับภายในบริเวณสวนสาธารณะหนองสีโว บ้านนาคู หมู่ที่ 9</t>
  </si>
  <si>
    <t>บ้านสร้างถ่อนอก หมู่ที่ 1,11</t>
  </si>
  <si>
    <t>รวมยุทธศาสตร์ที่ 2</t>
  </si>
  <si>
    <t>รวมยุทธศาสตร์ที่ 3</t>
  </si>
  <si>
    <t>รวมยุทธศาสตร์ที่ 4</t>
  </si>
  <si>
    <t>รวมยุทธศาสตร์ที่ 5</t>
  </si>
  <si>
    <t>รวมยุทธศาสตร์ที่ 6</t>
  </si>
  <si>
    <t>รวมทั้งสิ้น</t>
  </si>
  <si>
    <t>จำนวนงบประมาณ (บาท)</t>
  </si>
  <si>
    <t>โครงการงานศพปลอดเหล้า</t>
  </si>
  <si>
    <t>โครงการป้องกันและแก้ไขปัญหายาเสพติด</t>
  </si>
  <si>
    <t xml:space="preserve">โครงการป้องกันและควบคุมไฟป่า </t>
  </si>
  <si>
    <t>โครงการจ้างเหมาบริการ</t>
  </si>
  <si>
    <t>โครงการจ้างเหมาบุคคลภายนอกอยู่เวรยาม</t>
  </si>
  <si>
    <t>โครงการจ้างเหมาดูแลสวนหย่อมฝายลำเซบาย</t>
  </si>
  <si>
    <t xml:space="preserve">โครงการจ้างเหมาดูแลสวนสาธารณะหนองสีโว </t>
  </si>
  <si>
    <t>โครงการบำรุงรักษาและซ่อมแซม</t>
  </si>
  <si>
    <t>โครงการจัดประชุมพหุภาคี</t>
  </si>
  <si>
    <t>โครงการสนับสนุนกิจกรรมทางการศึกษา</t>
  </si>
  <si>
    <t>โครงการจัดหาอาหารเสริม (นม) สำหรับเด็กในศูนย์พัฒนาเด็กเล็ก 6 แห่ง และโรงเรียน 7 แห่ง</t>
  </si>
  <si>
    <t>โครงการอุดหนุนคณะกรรมการหมู่บ้านเพื่อจัดงานประเพณี หมู่ที่ 1-13</t>
  </si>
  <si>
    <t>โครงการสงเคราะห์ผู้ติดเชื้อเอดส์</t>
  </si>
  <si>
    <t>โครงการจัดงานวันเด็กแห่งชาติ</t>
  </si>
  <si>
    <t>เพื่อเป็นค่าใช้จ่ายในการจัดงานโครงการจัดงานวันเด็กแห่งชาติ</t>
  </si>
  <si>
    <t>เพื่อจ่ายเป็นเงินอุดหนุนที่ทำการปกครองจังหวัดอำนาจเจริญ ตามโครงการขอรับเงินอุดหนุนจัดงานประเพณีฮีตสิบสองและงานกาชาดจังหวัดอำนาจเจริญ</t>
  </si>
  <si>
    <t>เพื่อจ่ายเป็นเงินอุดหนุนกาชาดจังหวัดอำนาจเจริญ ตามโครงการขอรับเงินอุดหนุนสนับสนุนกิจการเหล่ากาชาดจังหวัดอำนาจเจริญ</t>
  </si>
  <si>
    <t>เพื่อจ่ายเป็นค่าจ้างเหมาบริการ เช่น ค่าเช่าเครื่องถ่ายเอกสาร, ค่าถ่ายเอกสาร, ค่าซักฟอก, ค่าเย็บหนังสือหรือเข้าปกหนังสือ, ค่ากำจัดสิ่งปฏิกูล, ค่าโฆษณาและเผยแพร่ ฯลฯ</t>
  </si>
  <si>
    <t>เพื่อจ่ายเป็นค่าจัดซื้อวัสดุ อุปกรณ์รถยนต์ส่วนกลาง รถกู้ชีพของ อบต.ที่ต้องเปลี่ยนตามระยะเวลาการใช้งาน ฯลฯ</t>
  </si>
  <si>
    <t>เพื่อจ่ายเป็นค่าจ้างเหมาบริการ เช่น ค่าถ่ายเอกสาร, ค่าเย็บหนังสือหรือเข้าปกหนังสือ, ค่าโฆษณาและเผยแพร่ และค่าจ้างบุคคลภายนอก ฯลฯ</t>
  </si>
  <si>
    <t>โครงการส่งเสริมศักยภาพทางการศึกษา</t>
  </si>
  <si>
    <t xml:space="preserve">โครงการสนับสนุนศูนย์พัฒนาเด็กเล็กค่าจัดการเรียนการสอน </t>
  </si>
  <si>
    <t>โครงการสนับสนุนกิจกรรมโครงการส่งเสริมศิลปาชีพบ้านสร้างถ่อนอก</t>
  </si>
  <si>
    <t>เพื่อจ่ายเป็นค่าใช้จ่ายในการสนับสนุนกิจกรรมโครงการส่งเสริมศิลปาชีพบ้านสร้างถ่อนอก เช่น การนำผลิตภัณฑ์เข้าร่วมประกวด จัดนิทรรศการ ฯลฯ</t>
  </si>
  <si>
    <t>เพื่อเป็นค่าใช้จ่ายในการสนับสนุนกิจกรรมการออกพื้นที่บริการประชาชนภายในตำบล</t>
  </si>
  <si>
    <t xml:space="preserve">   1.1  แผนงานการศึกษา</t>
  </si>
  <si>
    <t xml:space="preserve">   1.2  แผนงานการศาสนาวัฒนธรรมและนันทนาการ</t>
  </si>
  <si>
    <t xml:space="preserve">   2.1 แผนงานสาธารณสุข</t>
  </si>
  <si>
    <t xml:space="preserve">    3.1 แผนงานอุตสาหกรรมและการโยธา</t>
  </si>
  <si>
    <t xml:space="preserve">    3.2 แผนงานเคหะและชุมชน</t>
  </si>
  <si>
    <t xml:space="preserve">    4.1  แผนงานสร้างความเข้มแข็งของชุมชน</t>
  </si>
  <si>
    <t xml:space="preserve">    4.2  แผนงานสังคมสงเคราะห์</t>
  </si>
  <si>
    <t xml:space="preserve">   4.4 แผนงานบริหารงานทั่วไป</t>
  </si>
  <si>
    <t xml:space="preserve">    5.1 แผนงานการเกษตร</t>
  </si>
  <si>
    <t xml:space="preserve">   6.1 แผนงานบริหารงานทั่วไป</t>
  </si>
  <si>
    <t>โครงการใช้จ่ายในการรับเสด็จ</t>
  </si>
  <si>
    <t>โครงการใช้จ่ายในการรับรองและพิธีการ</t>
  </si>
  <si>
    <t>โครงการใช้จ่ายเลี้ยงรับรองในการประชุมสภา</t>
  </si>
  <si>
    <t>เพื่อจ่ายเป็นค่าจัดสถานที่ การเตรียมความพร้อมด้านอื่นๆ</t>
  </si>
  <si>
    <t>เพื่อจ่ายเป็นค่าอาหาร เครื่องดื่มต่างๆ เครื่องใช้ในการเลี้ยงรับรอง และค่าบริการอื่นๆซึ่งจำเป็นต้องจ่ายที่เกี่ยวกับการเลี้ยงรับรองในการประชุม</t>
  </si>
  <si>
    <t>เพื่อจ่ายเป็นค่าอาหาร เครื่องดื่ม เครื่องใช้ในการเลี้ยงรับรองและค่าบริการต่างๆ ในการประชุมสภา อบต.</t>
  </si>
  <si>
    <t>เพื่อจ่ายเป็นค่าใช้จ่ายสำหรับสนับสนุนการสร้างหลักประกันรายได้ให้แก่ผู้สูงอายุตำบลสร้างถ่อน้อย</t>
  </si>
  <si>
    <t>โครงการเบี้ยยังชีพคนพิการ</t>
  </si>
  <si>
    <t>เพื่อจ่ายเป็นค่าใช้จ่ายสำหรับสนับสนุนสวัสดิการทางสังคมให้แก่ผู้พิการหรือทุพพลภาพ</t>
  </si>
  <si>
    <t>โครงการจ้างเหมาบุคคลภายนอกจดมาตรวัดน้ำและดูแลกิจการน้ำประปา</t>
  </si>
  <si>
    <t>เพื่อจ่ายเป็นค่าจ้างเหมาบุคคลภายนอกจดมาตรวัดน้ำและดูแลรักษากิจการน้ำประปาหมู่บ้าน</t>
  </si>
  <si>
    <t xml:space="preserve">     1.1  แผนงานการศึกษา</t>
  </si>
  <si>
    <t xml:space="preserve">     1.2  แผนงานการศาสนาวัฒนธรรมและนันทนาการ</t>
  </si>
  <si>
    <t xml:space="preserve">     2.1 แผนงานสาธารณสุข</t>
  </si>
  <si>
    <t xml:space="preserve">     3.1 แผนงานอุตสาหกรรมและการโยธา</t>
  </si>
  <si>
    <t xml:space="preserve">     3.2 แผนงานเคหะและชุมชน</t>
  </si>
  <si>
    <t xml:space="preserve">     4.1  แผนงานสร้างความเข้มแข็งของชุมชน</t>
  </si>
  <si>
    <t xml:space="preserve">     4.2  แผนงานสังคมสงเคราะห์</t>
  </si>
  <si>
    <t xml:space="preserve">   4.3 แผนงานการรักษาความสงบภายใน</t>
  </si>
  <si>
    <t xml:space="preserve">     4.3 แผนงานการรักษาความสงบภายใน</t>
  </si>
  <si>
    <t xml:space="preserve">     4.4 แผนงานบริหารงานทั่วไป</t>
  </si>
  <si>
    <t xml:space="preserve">     5.1 แผนงานการเกษตร</t>
  </si>
  <si>
    <t xml:space="preserve">     6.1 แผนงานบริหารงานทั่วไป</t>
  </si>
  <si>
    <t>แบบ ผด. 02</t>
  </si>
  <si>
    <t>บัญชีโครงการ/กิจกรรม/งบประมาณ</t>
  </si>
  <si>
    <t>องค์การบริหารส่วนตำบลสร้างถ่อน้อย อำเภอหัวตะพาน จังหวัดอำนาจเจริญ</t>
  </si>
  <si>
    <t>ลำดับที่</t>
  </si>
  <si>
    <t>โครงการ</t>
  </si>
  <si>
    <t>รายละเอียดของกิจกรรมที่เกิดขึ้นจากโครงการ</t>
  </si>
  <si>
    <t>หน่วยงานรับผิดชอบหลัก</t>
  </si>
  <si>
    <t>กองการศึกษาฯ</t>
  </si>
  <si>
    <t>กองสาธารณสุขฯ</t>
  </si>
  <si>
    <t>กองช่าง</t>
  </si>
  <si>
    <t>แบบ ผด. 01</t>
  </si>
  <si>
    <t>บัญชีสรุปจำนวนโครงการและงบประมาณ</t>
  </si>
  <si>
    <t>องค์การบริหารส่วนตำบลสร้างถ่อน้อย  อำเภอหัวตะพาน  จังหวัดอำนาจเจริญ</t>
  </si>
  <si>
    <t>ยุทธศาสตร์/แนวทางการพัฒนา</t>
  </si>
  <si>
    <t>คิดเป็นร้อยละของงบประมาณทั้งหมด</t>
  </si>
  <si>
    <t>โครงการสนับสนุนค่าใช้จ่ายสนับสนุนสถานศึกษา (อาหารกลางวันสำหรับเด็กศูนย์พัฒนาเด็กเล็กและศูนย์อบรมเด็กก่อนเกณฑ์ในวัด)</t>
  </si>
  <si>
    <t>เพื่อจ่ายเป็นค่าใช้จ่ายโครงการสนับสนุนค่าใช้จ่ายสนับสนุนสถานศึกษา (อาหารกลางวัน) สำหรับเด็กในศูนย์พัฒนาเด็กเล็กที่อยู่ในความรับผิดชอบขององค์การบริหารส่วนตำบสร้างถ่อน้อย</t>
  </si>
  <si>
    <t>เพื่อจ่ายเป็นอาหารเสริม (นม) สำหรับศูนย์พัฒนาเด็กเล็ก จำนวน 6 แห่ง และสำหรับโรงเรียนในเขตพื้นที่รับผิดชอบ จำนวน 7 แห่ง จำนวน 260 วัน</t>
  </si>
  <si>
    <t>โครงการแข่งขันกีฬาสร้างถ่อเกมส์</t>
  </si>
  <si>
    <t>โครงการประเพณีลอยกระทง</t>
  </si>
  <si>
    <t xml:space="preserve">เพื่อจ่ายเป็นค่าใช้จ่ายงานประเพณีลอยกระทง เพื่อการดำรงไว้ซึ่งประเพณีของไทยสืบไป เช่น การจัดขบวนแห่กระทง จัดทำกระทง ให้ความรู้หรือสาธิตเกี่ยวกับการจัดทำกระทงจากวัสดุธรรมชาติ ฯลฯ </t>
  </si>
  <si>
    <t>พ.ศ. 2561</t>
  </si>
  <si>
    <t xml:space="preserve">   1.3 แผนงานอุตสาหกรรมและการโยธา</t>
  </si>
  <si>
    <t>โครงการปรับปรุงศูนย์พัฒนาเด็กเล็กและศูนย์อบรมเด็กก่อนเกณฑ์ในวัด</t>
  </si>
  <si>
    <t>เพื่อจ่ายเป็นค่าปรับปรุงศูนย์พัฒนาเด็กเล็ก/ศูนย์อบรมเด็กก่อนเกณฑ์ในวัด</t>
  </si>
  <si>
    <t>โครงการเงินอุดหนุนสำหรับสนับสนุนอาหารกลางวันให้กับโรงเรียนในเขตพื้นที่ตำบลสร้างถ่อน้อย จำนวน 7 แห่ง</t>
  </si>
  <si>
    <t>เพื่อจ่ายเป็นเงินอุดหนุนสำหรับสนับสนุนอาหารกลางวันให้กับโรงเรียนในเขตพื้นที่ตำบลสร้างถ่อน้อย จำนวน 7 แห่ง</t>
  </si>
  <si>
    <t>โครงการอุดหนุนจัดงานประเพณีฮีตสิบสองและงานกาชาด</t>
  </si>
  <si>
    <t xml:space="preserve">โครงการอุดหนุนสนับสนุนกิจการเหล่ากาชาดจังหวัดอำนาจเจริญ </t>
  </si>
  <si>
    <t>โครงการอุดหนุนเทศบาลตำบลหัวตะพาน ตามโครงการประเพณีลอยกระทง</t>
  </si>
  <si>
    <t>เพื่อจ่ายเป็นเงินอุดหนุนเทศบาลตำบลหัวตะพาน ตามโครงการจัดงานประเพณีลอยกระทง</t>
  </si>
  <si>
    <t>โครงการรณรงค์และประชาสัมพันธ์ป้องกันโรคติดต่อ</t>
  </si>
  <si>
    <t>เพื่อเป็นค่าใช้จ่ายโครงการรณรงค์และประชาสัมพันธ์ป้องกันโรคติดต่อ เช่น โรคไข้เลือดออก ไข้หวัดนก โรคมือเท้าปาก ฯลฯ</t>
  </si>
  <si>
    <t>เพื่อจ่ายเป็นค่าใช้จ่ายโครงการรณรงค์ป้องกันโรคพิษสุนัขบ้า</t>
  </si>
  <si>
    <t>บ้านคึมน้อย หมู่ที่ 5</t>
  </si>
  <si>
    <t>บ้านสร้างถ่อใน หมู่ที่ 13</t>
  </si>
  <si>
    <t>โครงการปรับปรุงซ่อมแซมผิวจราจรถนนลูกรังสายทางการเกษตรภายในตำบล</t>
  </si>
  <si>
    <t>เพื่อจ่ายเป็นค่าปรับปรุงซ่อมแซมผิวจราจรถนนลูกรังสายทางการเกษตรภายในตำบล ที่ชำรุดเสียหายจากการใช้งานปกติ จากภัยธรรมชาติ และสาธารณภัยต่างๆ เป็นต้น</t>
  </si>
  <si>
    <t>ตำบลสร้างถ่อน้อย</t>
  </si>
  <si>
    <t>โครงการบริหารจัดการสวนสัตว์เปิดเฉลิมพระเกียรติ บ้านนาคู หมู่ที่ 9</t>
  </si>
  <si>
    <t xml:space="preserve">เพื่อจ่ายเป็นค่าใช้จ่ายโครงการบริหารจัดการสวนสัตว์เปิดเฉลิมพระเกียรติฯ บ้านนาค หมู่ที่ 9 </t>
  </si>
  <si>
    <t>โครงการจัดทำแผนที่ภาษีและทะเบียนทรัพย์สิน</t>
  </si>
  <si>
    <t xml:space="preserve">   6.2  แผนงานสร้างความเข้มแข็งของชุมชน</t>
  </si>
  <si>
    <t xml:space="preserve">   6.3  แผนงานการรักษาความสงบภายใน</t>
  </si>
  <si>
    <t xml:space="preserve">   6.4 แผนงานการศึกษา</t>
  </si>
  <si>
    <t xml:space="preserve">   6.5  แผนงานสาธารณสุข</t>
  </si>
  <si>
    <t xml:space="preserve">เพื่อจ่ายเป็นค่าวัสดุสำนักงานต่างๆ เช่น กระดาษ ดินสอปากกา และแบบพิมพ์ต่างๆฯลฯ </t>
  </si>
  <si>
    <t xml:space="preserve">   6.6  แผนงานเคหะและชุมชน</t>
  </si>
  <si>
    <t xml:space="preserve">เพื่อจ่ายเป็นค่าวัสดุสำนักงานเพื่อใช้ในราชการ เช่น กระดาษดินสอ ปากกา แฟ้ม ฯลฯ </t>
  </si>
  <si>
    <t>เพื่อจ่ายเป็นค่าไฟฟ้าและวิทยุ เช่น หลอดไฟ ฟิวส์ สวิตซ์ไฟฟ้า ปลั๊กไฟฟ้า สายไฟฟ้า เทปพันสายไฟ ฯลฯ</t>
  </si>
  <si>
    <t>เพื่อจ่ายเป็นค่าจัดซื้อโต๊ะทำงาน ระดับ 1-3 จำนวน 2 ตัวๆ ละ 3,500 บาท</t>
  </si>
  <si>
    <t>ครุภัณฑ์สำนักงาน (โต๊ะทำงาน)</t>
  </si>
  <si>
    <t>โครงการอุดหนุนศูนย์อำนวยการป้องกันและปราบปรามยาเสพติดจังหวัดอำนาจเจริญ(ศอ.ปส.จ.อจ.)</t>
  </si>
  <si>
    <t>เพื่อจ่ายเป็นเงินอุดหนุนศูนย์อำนวยการป้องกันและปราบปรามยาเสพติดจังหวัดอำนาจเจริญ (ศอ.ปส.จ.อจ.)</t>
  </si>
  <si>
    <t xml:space="preserve">   6.8 แผนงานการพาณิชย์</t>
  </si>
  <si>
    <t xml:space="preserve">     1.3  แผนงานอุตสาหกรรมและการโยธา</t>
  </si>
  <si>
    <t xml:space="preserve">     6.3 แผนงานการรักษาความสงบภายใน</t>
  </si>
  <si>
    <t xml:space="preserve">     6.6 แผนงานเคหะและชุมชน</t>
  </si>
  <si>
    <t xml:space="preserve">     6.5 แผนงานสาธารณสุข</t>
  </si>
  <si>
    <t xml:space="preserve">     6.4 แผนงานการศึกษา</t>
  </si>
  <si>
    <t xml:space="preserve">     6.2 แผนงานสร้างความเข้มแข็งของชุมชน</t>
  </si>
  <si>
    <t xml:space="preserve">     6.8 แผนงานการพาณิชย์</t>
  </si>
  <si>
    <t>กองการศึกษา</t>
  </si>
  <si>
    <t>แผนการดำเนินงาน ประจำปีงบประมาณ พ.ศ. 2562</t>
  </si>
  <si>
    <t>พ.ศ. 2562</t>
  </si>
  <si>
    <t>เพื่อจ่ายเป็นค่าใช้จ่ายสนับสนุนศูนย์พัฒนาเด็กเล็กค่าจัดการเรียนการสอน (รายหัว) ให้กับศูนย์พัฒนาเด็กเล็ก จำนวน 6 แห่ง</t>
  </si>
  <si>
    <t>เพื่อจ่ายเป็นค่าใช้จ่ายโครงการแข่งขันกีฬาสร้างถ่อเกมส์ ประจำปีงบประมาณ พ.ศ.2562 เพื่อให้เด็กและเยาวชนมีความรักสามัคคีและห่างไกลยาเสพติด</t>
  </si>
  <si>
    <t>โครงการสืบสานภูมิปัญญาพัฒนาคุณภาพชีวิตผู้สูงวัย</t>
  </si>
  <si>
    <t>เพื่อจ่ายเป็นค่าใช้จ่ายในการจัดงานโครงการสืบสานภูมิปัญญาพัฒนาคุณภาพชีวิตผู้สูงวัย</t>
  </si>
  <si>
    <t>โครงการก่อสร้างรั้วศูนย์พัฒนาเด็กเล็กบ้านสร้างถ่อ</t>
  </si>
  <si>
    <t>เพื่อจ่ายเป็นค่าก่อสร้างรั้วศูนย์พัฒนาเด็กเล็กบ้านสร้างถ่อ ขนาดความสูง 1.80 เมตร  ยาว 182 เมตร</t>
  </si>
  <si>
    <t>โครงการก่อสร้างรั้วศูนย์พัฒนาเด็กเล็กบ้านหนองไหล</t>
  </si>
  <si>
    <t>เพื่อจ่ายเป็นค่าก่อสร้างรั้วศูนย์พัฒนาเด็กเล็กบ้านหนองไหล ขนาดความสูง 1.80 เมตร  ยาว 182 เมตร</t>
  </si>
  <si>
    <t>โครงการก่อสร้างรั้ว ศูนย์อบรมเด็กก่อนเกณฑ์ในวัดบ้านโนนแคน</t>
  </si>
  <si>
    <t>เพื่อจ่ายเป็นค่าก่อสร้างรั้วศูนย์อบรมเด็กก่อนเกณฑ์ในวัดบ้านโนนแคน ขนาดความสูง 1.80 เมตร  ยาว 61 เมตร</t>
  </si>
  <si>
    <t>ศพด. บ้านสร้างถ่อ</t>
  </si>
  <si>
    <t>ศพด.บ้านหนองไหล</t>
  </si>
  <si>
    <t>ศดว. โนนแคน</t>
  </si>
  <si>
    <t>โครงการสัตว์ปลอดโรคคนปลอดภัยจากโรคพิษสุนัขบ้า</t>
  </si>
  <si>
    <t>โครงการพัฒนาศักยภาพแกนนำสุขภาพครอบครัว</t>
  </si>
  <si>
    <t>เพื่อจ่ายเป็นค่าใช้จ่ายในการดำเนินโครงการพัฒนาศักยภาพแกนนำสุขภาพครอบครัว</t>
  </si>
  <si>
    <t>เพื่อเป็นค่าใช้จ่ายในการดำเนินโครงการงานศพปลอดเหล้า เช่น ค่าจัดทำป้ายประชาสัมพันธ์งานศพปลอดเหล้า วัสดุในการจัดทำใบประกาศเกียรติคุณ ฯลฯ</t>
  </si>
  <si>
    <t>โครงการบริการจัดการขยะมูลฝอยในชุมชน</t>
  </si>
  <si>
    <t>เพื่อจ่ายเป็นค่าใช้จ่ายโครงการบริการจัดการขยะมูลฝอยในชุมชน จัดการขยะมูลฝอย สิ่งปฏิกูล และน้ำเสีย</t>
  </si>
  <si>
    <t>โครงการอุดหนุนงบประมาณตามโครงการพระราชดำริด้านสาธารณสุข</t>
  </si>
  <si>
    <t>เพื่อจ่ายเป็นค่าใช้จ่ายในการดำเนินโครงการพระราชดำริด้านสาธารณสุข ในกิจกรรมต่างๆ ให้มีความเหมาะสมกับปัญหาและพื้นที่บริบทของพื้นที่</t>
  </si>
  <si>
    <t>โครงการก่อสร้างถนนคอนกรีตเสริมเหล็ก หมู่ที่ 1 สายทิศเหนือหมู่บ้าน</t>
  </si>
  <si>
    <t xml:space="preserve">โครงการก่อสร้าง
ร่องระบายน้ำ แบบฝาปิดเหล็ก หมู่ที่ 3 สายหน้าบ้านนางรักษ์ - แยกวัดป่า
</t>
  </si>
  <si>
    <t xml:space="preserve">โครงการลงท่อระบายน้ำ พร้อมบ่อพัก หมู่ที่ 3 </t>
  </si>
  <si>
    <t>โครงการก่อสร้างถนนคอนกรีตเสริมเหล็ก หมู่ที่ 4 สายหน้าบ้านนายสว่าง</t>
  </si>
  <si>
    <t xml:space="preserve">โครงการก่อสร้างถนนคอนกรีตเสริมเหล็ก หมู่ที่ 4 สายหน้าโรงเรียน </t>
  </si>
  <si>
    <t>โครงการปรับปรุงซ่อมแซมศาลาประชาคมหมู่บ้าน หมู่ที่ 5</t>
  </si>
  <si>
    <t>โครงการก่อสร้างห้องน้ำ ศาลาประชาคมหมู่บ้าน หมู่ที่ 6</t>
  </si>
  <si>
    <t>โครงการก่อสร้างถนนดินพร้อมลงหินลูกรัง หมู่ที่ 6  สายนาโสก - คำข่า</t>
  </si>
  <si>
    <t xml:space="preserve">โครงการก่อสร้างถนนคอนกรีตเสริมเหล็ก หมู่ที่ 7,12 สายสี่แยกบ้านนายสมพร  สุขใจ - ศูนย์เพาะชำ </t>
  </si>
  <si>
    <t>เพื่อจ่ายเป็นค่าก่อสร้างถนนคอนกรีตเสริมเหล็ก หมู่ที่ 7,12 สายสี่แยกบ้านนายสมพร  สุขใจ - ศูนย์เพาะชำ ขนาดกว้าง 4 เมตร ยาว 134 เมตร หนา 0.15 เมตร รายละเอียดตามแบบแปลนที่ อบต. กำหนด</t>
  </si>
  <si>
    <t>บ้านโนนแคน หมู่ที่ 7,12</t>
  </si>
  <si>
    <t xml:space="preserve">โครงการก่อสร้างถนนคอนกรีตเสริมเหล็ก หมู่ที่ 7 สายบ้านนางวีระ  บุญทศ - บ้านนายบัวทอง  สุขใจ </t>
  </si>
  <si>
    <t>โครงการก่อสร้าง
ร่องระบายน้ำ แบบฝาปิดเหล็ก หมู่ที่ 8 สายหน้าบ้านนายประกิจ เสน่หา</t>
  </si>
  <si>
    <t>โครงการปรับปรุงซ่อมแซมหอกระจายข่าวหมู่บ้าน หมู่ที่ 8</t>
  </si>
  <si>
    <t>โครงการวางท่อเมนต์ระบบประปาภายในหมู่บ้าน หมู่ที่ 9</t>
  </si>
  <si>
    <t xml:space="preserve">โครงการก่อสร้าง
ร่องระบายน้ำ หมู่ที่ 9 </t>
  </si>
  <si>
    <t>โครงการก่อสร้างศาลาเอนกประสงค์(หนองนกเจ่า) หมู่ที่ 10</t>
  </si>
  <si>
    <t>โครงการก่อสร้างถนนดินพร้อมลงหินลูกรัง หมู่ที่ 10  สายรอบหนองไฟฟ้า</t>
  </si>
  <si>
    <t xml:space="preserve">โครงการขุดลอกฮ่องเหมือง บ้านสร้างถ่อนอก หมู่ที่ 11   </t>
  </si>
  <si>
    <t>เพื่อจ่ายเป็นค่าขุดลอกฮ่องเหมือง บ้านสร้างถ่อนอก หมู่ที่ 11  ขนาดกว้าง 3 เมตร ยาว 390 เมตร ลึก 1.50 เมตร ปริมาณดินขุด 68 ลบ.ม. วางท่อระบายน้ำ ขนาด 1.0x1.0  เมตร จำนวน 14 ท่อน รายละเอียดตามแบบแปลนที่ อบต. กำหนด</t>
  </si>
  <si>
    <t>โครงการปรับปรุงซ่อมแซมถนนลำเลียงการเกษตร หมู่ที่ 11 สายดอนปู่ตา - นาพ่อใหญ่สาน</t>
  </si>
  <si>
    <t>เพื่อจ่ายเป็นค่าปรับปรุงซ่อมแซมถนนลำเลียงการเกษตร หมู่ที่ 11 สายดอนปู่ตา - นาพ่อใหญ่สาน ขนาดกว้าง 4 เมตร ยาว 460 เมตร รายละเอียดตามแบบแปลนที่ อบต. กำหนด</t>
  </si>
  <si>
    <t>โครงการปรับปรุงซ่อมแซมถนนลำเลียงการเกษตร หมู่ที่ 11 สายนาพ่อใหญ่วร - คำสร้างดู่</t>
  </si>
  <si>
    <t>เพื่อจ่ายเป็นค่าปรับปรุงซ่อมแซมถนนลำเลียงการเกษตร หมู่ที่ 11 สายนาพ่อใหญ่วร - คำสร้างดู่ ลงหินลูกรัง พร้อมลงท่อระบายน้ำ รายละเอียดตามแบบแปลนที่ อบต. กำหนด</t>
  </si>
  <si>
    <t xml:space="preserve">โครงการก่อสร้างถนนคอนกรีตเสริมเหล็ก หมู่ที่ 12 สายหน้าบ้านนางสน - บ้านนายรังสรรค์ </t>
  </si>
  <si>
    <t>เพื่อจ่ายเป็นค่าก่อสร้างถนนคอนกรีตเสริมเหล็ก หมู่ที่ 12 สายหน้าบ้านนางสน - บ้านนายรังสรรค์ ขนาดกว้าง 2 เมตร ยาว 94 เมตร หนา 0.15 เมตร รายละเอียดตามแบบแปลนที่ อบต. กำหนด</t>
  </si>
  <si>
    <t xml:space="preserve">โครงการก่อสร้างถนนคอนกรีตเสริมเหล็ก หมู่ที่ 13 สายทิศใต้วัด - ลำเซบาย </t>
  </si>
  <si>
    <t>เพื่อจ่ายเป็นค่าก่อสร้างถนนคอนกรีตเสริมเหล็ก หมู่ที่ 13 สายทิศใต้วัด - ลำเซบาย ขนาดกว้าง 4 เมตร ยาว 45 เมตร หนา 0.15 เมตร รายละเอียดตามแบบแปลนที่ อบต. กำหนด</t>
  </si>
  <si>
    <t>โครงการปรับปรุงซ่อมแซมหอกระจายข่าวหมู่บ้าน หมู่ที่ 13</t>
  </si>
  <si>
    <t>เพื่อจ่ายเป็นค่าปรับปรุงซ่อมแซมหอกระจายข่าวหมู่บ้าน หมู่ที่ 13 จำนวน 1 แห่งรายละเอียดตามแบบแปลนที่ อบต. กำหนด</t>
  </si>
  <si>
    <t xml:space="preserve">บ้านสร้างถ่อใน หมู่ที่ 13 </t>
  </si>
  <si>
    <t xml:space="preserve">โครงการซ่อมแซมถนนคอนกรีตเสริมเหล็ก หมู่ที่ 11 </t>
  </si>
  <si>
    <t>เพื่อจ่ายเป็นค่าซ่อมแซมถนนคอนกรีตเสริมเหล็ก ขนาดกว้าง 4.00 เมตร ยาว 13.00 เมตร หนา 0.10 เมตร รายละเอียดตามแบบแปลนที่ อบต. กำหนด</t>
  </si>
  <si>
    <t>โครงการปรับปรุงอาคารงานป้องกันและบรรเทาสาธารณภัย</t>
  </si>
  <si>
    <t>เพื่อจ่ายเป็นค่าปรับปรุงอาคารงานป้องกันและบรรเทาสาธารณภัย เช่น งานกั้นห้อง ติดตั้งประตู ฯลฯ รายละเอียดตามแบบแปลนที่ อบต. กำหนด</t>
  </si>
  <si>
    <t>อาคารงานป้องกันและบรรเทาสาธารณภัย</t>
  </si>
  <si>
    <t>โครงการปรับปรุงหลังคาองค์การบริหารส่วนตำบลตำบลสร้างถ่อน้อย(อาคารสำนักงานใหญ่)</t>
  </si>
  <si>
    <t>เพื่อจ่ายเป็นค่าปรับปรุงหลังคาองค์การบริหารส่วนตำบลตำบลสร้างถ่อน้อย(อาคารสำนักงานใหญ่) รายละเอียดตามแบบแปลนที่ อบต. กำหนด</t>
  </si>
  <si>
    <t>อบต.สร้างถ่อน้อย</t>
  </si>
  <si>
    <t xml:space="preserve">โครงการอุดหนุนการไฟฟ้าส่วนภูมิภาค เพื่อขยายเขตไฟฟ้าแรงต่ำและส่องสว่าง หมู่ที่ 1               </t>
  </si>
  <si>
    <t xml:space="preserve">เพื่อจ่ายเป็นเงินอุดหนุนให้แก่การไฟฟ้าส่วนภูมิภาคจังหวัดอำนาจเจริญ ให้ดำเนินการขยายเขตไฟฟ้าแรงต่ำและส่องสว่าง หมู่ที่ 1  </t>
  </si>
  <si>
    <t xml:space="preserve">โครงการอุดหนุนการไฟฟ้าส่วนภูมิภาค เพื่อขยายเขตไฟฟ้าแรงต่ำ 5 สายทาง  หมู่ที่ 4               </t>
  </si>
  <si>
    <t xml:space="preserve">เพื่อจ่ายเป็นเงินอุดหนุนให้แก่การไฟฟ้าส่วนภูมิภาคจังหวัดอำนาจเจริญ ให้ดำเนินการขยายเขตไฟฟ้าแรงต่ำ 5 สายทาง  หมู่ที่ 4  </t>
  </si>
  <si>
    <t xml:space="preserve">โครงการอุดหนุนการไฟฟ้าส่วนภูมิภาค เพื่อขยายเขตไฟฟ้าส่องสว่าง หมู่ที่ 4  สายรอบหมู่บ้าน                </t>
  </si>
  <si>
    <t>เพื่อจ่ายเป็นเงินอุดหนุนให้แก่การไฟฟ้าส่วนภูมิภาคจังหวัดอำนาจเจริญ ให้ดำเนินการขยายเขตไฟฟ้าส่องสว่าง หมู่ที่ 4  สายรอบหมู่บ้าน</t>
  </si>
  <si>
    <t xml:space="preserve">โครงการอุดหนุนการไฟฟ้าส่วนภูมิภาค เพื่อขยายเขตไฟฟ้าแรงต่ำ เพื่อการเกษตร หมู่ที่ 5                </t>
  </si>
  <si>
    <t>เพื่อจ่ายเป็นเงินอุดหนุนให้แก่การไฟฟ้าส่วนภูมิภาคจังหวัดอำนาจเจริญ ให้ดำเนินการขยายเขตไฟฟ้าแรงต่ำ เพื่อการเกษตร หมู่ที่ 5</t>
  </si>
  <si>
    <t xml:space="preserve">โครงการอุดหนุนการไฟฟ้าส่วนภูมิภาค เพื่อขยายเขตไฟฟ้าแรงต่ำ หมู่ที่ 6,8  สายหอประปา - ดอนปู่ตา                 </t>
  </si>
  <si>
    <t xml:space="preserve">เพื่อจ่ายเป็นเงินอุดหนุนให้แก่การไฟฟ้าส่วนภูมิภาคจังหวัดอำนาจเจริญ ให้ดำเนินการขยายเขตไฟฟ้าแรงต่ำ หมู่ที่ 6,8  สายหอประปา - ดอนปู่ตา </t>
  </si>
  <si>
    <t>บ้านหนองไหล หมู่ที่ 6,8</t>
  </si>
  <si>
    <t xml:space="preserve">โครงการอุดหนุนการไฟฟ้าส่วนภูมิภาค เพื่อขยายเขตไฟฟ้าส่องสว่าง หมู่ที่ 9  สายตะวันออก - หนองดิน              </t>
  </si>
  <si>
    <t xml:space="preserve">เพื่อจ่ายเป็นเงินอุดหนุนให้แก่การไฟฟ้าส่วนภูมิภาคจังหวัดอำนาจเจริญ ให้ดำเนินการขยายเขตไฟฟ้าส่องสว่าง หมู่ที่ 9  สายตะวันออก - หนองดิน </t>
  </si>
  <si>
    <t xml:space="preserve">โครงการอุดหนุนการไฟฟ้าส่วนภูมิภาค เพื่อขยายเขตไฟฟ้าส่องสว่าง หมู่ที่ 11  สายบ้านนางสาคร  คุณวุฒิ              </t>
  </si>
  <si>
    <t xml:space="preserve">เพื่อจ่ายเป็นเงินอุดหนุนให้แก่การไฟฟ้าส่วนภูมิภาคจังหวัดอำนาจเจริญ ให้ดำเนินการขยายเขตไฟฟ้าส่องสว่าง หมู่ที่ 11  สายบ้านนางสาคร  คุณวุฒิ </t>
  </si>
  <si>
    <t xml:space="preserve">เพื่อจ่ายเป็นค่าใช้จ่ายในการรักษาความสะอาดเรียบร้อยในพื้นที่ที่อยู่ในความรับผิดชอบขององค์การบริหารส่วนตำบลสร้างถ่อน้อย </t>
  </si>
  <si>
    <t xml:space="preserve">เพื่อเป็นค่าใช้จ่ายในการจัดกิจกรรมป้องกันและแก้ไขปัญหายาเสพติดในระดับหมู่บ้าน/ตำบล </t>
  </si>
  <si>
    <t xml:space="preserve">โครงการเพิ่มศักยภาพบุคลากรผู้ปฏิบัติงานและอาสาสมัครป้องกันภัยฝ่ายพลเรือน
(อปพร.) </t>
  </si>
  <si>
    <t xml:space="preserve">โครงการส่งเสริมและพัฒนาทักษะอาชีพและบทบาทสตรี ตำบลสร้างถ่อน้อย </t>
  </si>
  <si>
    <t>เพื่อจ่ายเป็นค่าใช้จ่ายในการส่งเสริมและพัฒนาทักษะอาชีพและบทบาทสตรี ตำบลสร้างถ่อน้อย</t>
  </si>
  <si>
    <t xml:space="preserve">โครงการสนับสนุนกิจกรรมโรงเรียนผู้สูงอายุตำบลสร้างถ่อน้อย  </t>
  </si>
  <si>
    <t xml:space="preserve">เพื่อจ่ายเป็นค่าใช้จ่ายโครงการสนับสนุนกิจกรรมโรงเรียนผู้สูงอายุตำบลสร้างถ่อน้อย </t>
  </si>
  <si>
    <t>โครงการครอบครัวอบอุ่น</t>
  </si>
  <si>
    <t>เพื่อจ่ายเป็นค่าใช้จ่ายในการดำเนินโครงการครอบครัวอบอุ่น</t>
  </si>
  <si>
    <t>โครงการส่งเสริมพัฒนาคุณภาพชีวิตผู้ด้อยโอกาส คนไร้ที่พึ่ง ฯลฯ</t>
  </si>
  <si>
    <t>เพื่อจ่ายเป็นค่าใช้จ่ายในการดำเนินโครงการส่งเสริมพัฒนาคุณภาพชีวิตผู้ด้อยโอกาส คนไร้ที่พึ่ง ฯลฯ</t>
  </si>
  <si>
    <t>โครงการส่งเสริมพัฒนาคุณภาพชีวิตคนพิการและผู้ดูแลคนพิการ</t>
  </si>
  <si>
    <t>เพื่อจ่ายเป็นค่าใช้จ่ายในการดำเนินโครงการส่งเสริมพัฒนาคุณภาพชีวิตคนพิการและผู้ดูแลคนพิการ เพื่อให้สามารถมีรายได้เพียงพอต่อการดำรงชีวิตและสามารถพึ่งตนเองได้อย่างยั่งยืน</t>
  </si>
  <si>
    <t>โครงการรณรงค์ป้องกันอุบัติเหตุและอุบัติภัยในการจัดตั้งจุดบริการประชาชนในช่วงเทศกาลต่าง ๆ</t>
  </si>
  <si>
    <t>เพื่อจ่ายเป็นค่าตอบแทนผู้ช่วยราชการหรือผู้ปฏิบัติหน้าที่ช่วยเหลือราชการตามโครงการรณรงค์ป้องกันอุบัติเหตุและอุบัติภัยในการจัดตั้งจุดบริการประชาชนในช่วงเทศกาลต่างๆ เช่น เทศกาลปีใหม่ เทศกาลสงกรานต์ เป็นต้น</t>
  </si>
  <si>
    <t xml:space="preserve">เพื่อจ่ายเป็นค่าจ้างเหมาทีมกู้ชีพกู้ภัย ปฏิบัติหน้าที่ประจำหน่วยกู้ชีพกู้ภัยตำบลสร้างถ่อน้อย </t>
  </si>
  <si>
    <t xml:space="preserve">   4.5 แผนงานการเกษตร</t>
  </si>
  <si>
    <t>โครงการส่งเสริมเกษตรอินทรีย์</t>
  </si>
  <si>
    <t>โครงการส่งเสริมการปลูกสมุนไพร</t>
  </si>
  <si>
    <t>เพื่อจ่ายเป็นค่าใช้จ่ายในการดำเนินโครงการส่งเสริมเกษตรอินทรีย์</t>
  </si>
  <si>
    <t>เพื่อจ่ายเป็นค่าใช้จ่ายในการดำเนินโครงการส่งเสริมการปลูกสมุนไพร</t>
  </si>
  <si>
    <t xml:space="preserve">   4.6 แผนงานงบกลาง</t>
  </si>
  <si>
    <t>เพื่อจ่ายเป็นค่าใช้จ่ายสำหรับสนับสนุนการจัดสวัสดิการทางสังคมแก่ผู้ด้อยโอกาสทางสังคม</t>
  </si>
  <si>
    <t>เพื่อจ่ายเป็นค่าใช้จ่ายในการดูแลรักษาป่า ป้องกันและควบคุมไฟป่าในพื้นที่ป่าดงใหญ่ การเตรียมความพร้อมเพื่อจัดการปัญหาไฟป่าและหมอกควัน</t>
  </si>
  <si>
    <t>โครงการอนุรักษ์พันธุกรรมพืชอันเนื่องมาจากพระราชดำริ สมเด็จพระเทพรัตนราชสุดาฯ สยามบรมราชกุมารี</t>
  </si>
  <si>
    <t>เพื่อจ่ายเป็นค่าใช้จ่ายในการเข้าร่วมสนองพระราชดำริสมเด็จพระเทพรัตนราชสุดาฯ สยามบรมราชกุมารี ในการอนุรักษ์ ปกปักษ์พันธุกรรมพืช</t>
  </si>
  <si>
    <t>เพื่อจ่ายเป็นค่าใช้จ่ายในการดำเนินโครงการปรับปรุงแผนที่ภาษีและทะเบียนทรัพย์สิน</t>
  </si>
  <si>
    <t>เพื่อเป็นค่าใช้จ่ายในการสนับสนุนการประชุมประชาคมระดับหมู่บ้าน/ตำบล การสนับสนุนส่งเสริมการจัดทำแผนชุมชน/แผนพัฒนาสี่ปี/แผนยุทธศาสตร์การพัฒนา แผนเศรษฐกิจพอเพียงและแหล่งน้ำ รวมถึงการประชุมต่างๆ ขององค์การบริหารส่วนตำบล ฯลฯ</t>
  </si>
  <si>
    <t xml:space="preserve">โครงการ อบต. เคลื่อนที่ </t>
  </si>
  <si>
    <t>โครงการส่งเสริมและสนับสนุนการสร้างความปรองดองสร้างความสมานฉันท์ภายในชุมชน</t>
  </si>
  <si>
    <t>เพื่อจ่ายเป็นค่าใช้จ่ายในการดำเนินโครงการส่งเสริมสนับสนุนการสร้างความปรองดองสร้างความสมานฉันท์ภายในชุมชน</t>
  </si>
  <si>
    <t>โครงการพัฒนาศักยภาพบุคลากร</t>
  </si>
  <si>
    <t>เพื่อจ่ายเป็นค่าฝึกอบรม และศึกษาดูงานนอกสถานที่ ให้แก่คณะผู้บริหาร พนักงานส่วนตำบลและพนักงานจ้าง เพื่อเพิ่มศักยภาพให้แก่บุคลากรให้มีความรู้ ความสามารถในการปฏิบัติงาน</t>
  </si>
  <si>
    <t>โครงการประชุมเชิงปฏิบัติการกำหนดตัวชี้วัดการปฏิบัติราชการ</t>
  </si>
  <si>
    <t>เพื่อจ่ายเป็นค่าจัดประชุมเชิงปฏิบัติการกำหนดตัวชี้วัดให้แก่พนักงานส่วนตำบล พนักงานจ้าง เพื่อให้พนักงานส่วนตำบลและพนักงานจ้างทราบถึงวิธีการ ตัวชี้วัดในแบบประเมิน เพื่อเตรียมความพร้อมในการประเมินในแต่ละตำแหน่งและสายงาน</t>
  </si>
  <si>
    <t>โครงการฝึกอบรมและศึกษาดูงานตามแนวทางเศรษฐกิจพอเพียงเพื่อพัฒนาศักยภาพในการบริหารงานผู้นำท้องถิ่น</t>
  </si>
  <si>
    <t>เพื่อจ่ายเป็นค่าใช้จ่ายในการดำเนินโครงการฝึกอบรมและศึกษาดูงานตามแนวทางเศรษฐกิจพอเพียงเพื่อพัฒนาศักยภาพในการบริหารงานผู้นำท้องถิ่น</t>
  </si>
  <si>
    <t>โครงการเสริมสร้างคุณธรรม จริยธรรมและจิตสำนึกป้องกันทุจริตคอรัปชั่น</t>
  </si>
  <si>
    <t>เพื่อจ่ายเป็นค่าใช้จ่ายในการปรับปรุงภูมิทัศน์บริเวณภายใน - ภายนอก องค์การบริหารส่วนตำบลสร้างถ่อน้อย</t>
  </si>
  <si>
    <t>โครงการพัฒนาที่ทำงานน่าอยู่น่าทำงาน</t>
  </si>
  <si>
    <t>โครงการรังวัดที่ดินสาธารณะประโยชน์</t>
  </si>
  <si>
    <t>เพื่อจ่ายเป็นค่าใช้จ่ายในการดำเนินโครงการพัฒนาที่ทำงานน่าอยู่น่าทำงาน เป็นการปรับปรุงสภาพแวดล้อมสถานที่ทำงาน ให้มีความสะอาด ปลอดภัย เหมาะแก่การทำงาน</t>
  </si>
  <si>
    <t>เพื่อจ่ายเป็นค่าใช้จ่ายในการดำเนินโครงการรังวัดที่ดินสาธารณะประโยชน์ ในการจัดทำแนวเขตการปกครองขององค์การบริหารส่วนตำบลสร้างถ่อน้อย</t>
  </si>
  <si>
    <t>เพื่อจ่ายเป็นค่าใช้จ่ายในการดำเนินโครงการเสริมสร้างคุณธรรม จริยธรรมและจิตสำนึกป้องกันทุจริตคอรัปชั่น ในการปฏิบัติงานของคณะผู้บริหาร,พนักงานส่วนตำบล,พนักงานจ้าง</t>
  </si>
  <si>
    <t>โครงการการเลือกตั้ง</t>
  </si>
  <si>
    <t>เพื่อจ่ายเป็นค่าใช้จ่ายในการดำเนินการเลือกตั้งขององค์กรปกครองส่วนท้องถิ่นตามที่กฎหมายกำหนด</t>
  </si>
  <si>
    <t>เพื่อจ่ายเป็นค่าใช้จ่ายในการปรับปรุงข้อมูลบนระบบอินเทอร์เน็ต การเช่าพื้นที่บริการอินเทอร์เน็ต</t>
  </si>
  <si>
    <t>โครงการอุดหนุนศูนย์ปฏิบัติการร่วมในการช่วยเหลือประชาชนขององค์กรปกครองส่วนท้องถิ่น</t>
  </si>
  <si>
    <t>เพื่อจ่ายเป็นเงินอุดหนุนองค์กรปกครองส่วนท้องถิ่น ตามโครงการอุดหนุนศูนย์ปฏิบัติการร่วมในการช่วยเหลือประชาชนขององค์กรปกครองส่วนท้องถิ่น</t>
  </si>
  <si>
    <t>โครงการทดสอบคุณภาพน้ำ</t>
  </si>
  <si>
    <t>เพื่อจ่ายเป็นค่าใช้จ่ายค่าทดสอบคุณภาพน้ำ</t>
  </si>
  <si>
    <t>หมู่ 2, 3, 6, 7, 8, 9, 10, 12</t>
  </si>
  <si>
    <t xml:space="preserve">   6.7 แผนงานอุตสาหกรรมและการโยธา</t>
  </si>
  <si>
    <t>โครงการจ้างที่ปรึกษาซึ่งเกี่ยวกับสิ่งก่อสร้างหรือให้ได้มาซึ่งสิ่งก่อสร้าง</t>
  </si>
  <si>
    <t>เพื่อจ่ายเป็นค่ารับรองรูปแบบรายการก่อสร้างและควบคุมงานสำหรับโครงการที่มีผลกระทบต่อโครงสร้างหลักซึ่งเป็นผู้ที่ได้รับใบอนุญาตประกอบวิชาชีพ(วิศวกร) โดยปฏิบัติตาม พรบ.การจัดซื้อจัดจ้างและบริหารงานพัสดุภาครัฐ พ.ศ. 2560</t>
  </si>
  <si>
    <t>โครงการจ้างเหมาบริการทำความสะอาดอาคารสถานที่ราชการ</t>
  </si>
  <si>
    <t xml:space="preserve">เพื่อจ่ายเป็นค่าจ้างเหมาบุคคลภายนอกบริการทำความสะอาดอาคารสถานที่ราชการ </t>
  </si>
  <si>
    <t>เพื่อจ่ายเป็นค่าวัสุดสำนักงานต่างๆ เช่น กระดาษ ดินสอ ปากกา แบบพิมพ์ต่างๆ และค่าจัดซื้อน้ำดื่มสำหรับบริการประชาชน ฯลฯ</t>
  </si>
  <si>
    <t>เพื่อจ่ายเป็นค่าวัสดุงานบ้านงานครัวต่างๆ สำหรับบริการประชาชน เช่น แก้วน้ำ เหยือกน้ำ ถังขยะ ฯลฯ</t>
  </si>
  <si>
    <t>เพื่อจ่ายเป็นค่าจัดซื้อน้ำมันเชื้อเพลิงสำหรับรถยนต์ส่วนกลาง, รถกู้ชีพกู้ภัย(EMS), รถบรรทุกน้ำเอนกประสงค์, รถยกกระเซ้า, เครื่องตัดหญ้า อบต. และเพื่อใช้ในกิจการขององค์การบริหารส่วนตำบลสร้างถ่อน้อย</t>
  </si>
  <si>
    <t>วัสดุการเกษตร</t>
  </si>
  <si>
    <t>เพื่อจ่ายเป็นค่าวัสดุการเกษตรต่างๆ เช่น จอบ เสียม พลั่ว พร้า มีด คราด ปุ๋ย ฯลฯ ที่ใช้ในพื้นที่ความรับผิดชอบขององค์การบริหารส่วนตำบลสร้างถ่อน้อย</t>
  </si>
  <si>
    <t>เพื่อใช้จ่ายเป็นค่าวัสดุเผยแพร่และโฆษณาการประชาสัมพันธ์ เช่น แผ่นป้าย โฟม ไม้อัด สี พู่กัน ฯลฯ</t>
  </si>
  <si>
    <t>เพื่อจ่ายเป็นค่าจัดซื้อวัสดุคอมพิวเตอร์ เช่น หมึกเครื่องพิมพ์ คอมพิวเตอร์, แผ่นบันทึกข้อมูล (ซีดี), เม้าท์, คีย์บอร์ด ฯลฯ</t>
  </si>
  <si>
    <t>เพื่อจ่ายเป็นค่าจัดซื้อเครื่องปรับอากาศ แบบติดผนัง ขนาด 18,000 บีทียู</t>
  </si>
  <si>
    <t>เพื่อจ่ายเป็นค่าจัดซื้อเครื่องตัดหญ้าแบบข้อแข็ง จำนวน 1 เครื่อง</t>
  </si>
  <si>
    <t>ครุภัณฑ์สำนักงาน (เครื่องปรับอากาศ 18,000 บีทียู)</t>
  </si>
  <si>
    <t>ครุภัณฑ์งานบ้านงานครัว (ตู้ทำน้ำเย็น)</t>
  </si>
  <si>
    <t>ครุภัณฑ์คอมพิวเตอร์ (คอมพิวเตอร์ชนิดตั้งโต๊ะ)</t>
  </si>
  <si>
    <t>เพื่อจ่ายเป็นค่าจัดซื้อตู้ทำน้ำเย็น ตัวเครื่องทำด้วย
สแตนเลสไร้สารตะกั่ว แรงดันไฟฟ้า 220 โวลต์ ขนาด กว้างxยาวxสูง ไม่น้อยกว่า (30x30x90ซม.)</t>
  </si>
  <si>
    <t>เพื่อจ่ายเป็นค่าจัดซื้อคอมพิวเตอร์ชนิดตั้งโต๊ะ จำนวน 1 เครื่อง</t>
  </si>
  <si>
    <t>เพื่อจ่ายเป็นค่าจัดซื้อเครื่องพิมพ์ชนิดเลเซอร์ หรือLED ขาวดำ จำนวน 1 เครื่อง</t>
  </si>
  <si>
    <t>ครุภัณฑ์คอมพิวเตอร์ (เครื่องพิมพ์ชนิดเลเซอร์ หรือLED ขาวดำ)</t>
  </si>
  <si>
    <t>สำนักงานปลัด</t>
  </si>
  <si>
    <t>เพื่อจ่ายเป็นค่าจัดซื้อเครื่องพิมพ์แบบฉีดหมึกพร้อมติดตั้งถังหมึกพิมพ์ (Ink Tank Printer) จำนวน 1 เครื่อง</t>
  </si>
  <si>
    <t>ครุภัณฑ์คอมพิวเตอร์ (เครื่องพิมพ์แบบฉีดหมึก)</t>
  </si>
  <si>
    <t>เพื่อจ่ายเป็นค่าจัดซื้อเครื่องสำรองไฟฟ้า ขนาด 800 VA จำนวน 3 ตัว</t>
  </si>
  <si>
    <t>ครุภัณฑ์คอมพิวเตอร์ (เครื่องสำรองไฟฟ้า)</t>
  </si>
  <si>
    <t>เพื่อจ่ายเป็นค่าวัสุดสำนักงานต่างๆ เช่น กระดาษ ดินสอ ปากกา และแบบพิมพ์ต่างๆ ฯลฯ</t>
  </si>
  <si>
    <t>เพื่อจ่ายเป็นค่าจัดซื้อตู้เหล็ก แบบ 2 บาน มีมือจับชนิดบิด
มีแผ่นชั้นปรับระดับ 3 ชิ้น (มอก.) จำนวน 2 หลังๆ ละ 5,500 บาท</t>
  </si>
  <si>
    <t>ครุภัณฑ์สำนักงาน (ตู้เหล็ก)</t>
  </si>
  <si>
    <t>ครุภัณฑ์งานบ้านงานครัว(เครื่องตัดหญ้า)</t>
  </si>
  <si>
    <t>เพื่อจ่ายเป็นค่าจัดซื้อเครื่องคอมพิวเตอร์โน้ตบุ๊ก จำนวน 1 เครื่อง</t>
  </si>
  <si>
    <t>ครุภัณฑ์สำนักงาน (คอมพิวเตอร์โน้ตบุ๊ก)</t>
  </si>
  <si>
    <t>เพื่อจ่ายเป็นค่าจัดซื้อเครื่องสำรองไฟฟ้า ขนาด 800 VA จำนวน 3 ตัวๆละ 2,500 บาท</t>
  </si>
  <si>
    <t>วัสดุเชื้อเพลิงและหล่อลื่น</t>
  </si>
  <si>
    <t>เพื่อจ่ายเป็นค่าจัดซื้อน้ำมันดีเซล และน้ำมันเบนซิน สำหรับฉีดพ่นยากำจัดยุงลายและป้องกันโรคติดต่อต่างๆ ฯลฯ</t>
  </si>
  <si>
    <t>วัสดุวิทยาศาสตร์หรือการแพทย์</t>
  </si>
  <si>
    <t>ครุภัณฑ์การเกษตร (เครื่องพ่นหมอกควัน)</t>
  </si>
  <si>
    <t>เพื่อจ่ายเป็นค่าจัดซื้อเครื่องพ่นหมอกควัน จำนวน 2 เครื่อง</t>
  </si>
  <si>
    <t>เพื่อจ่ายเป็นค่าบำรุงและซ่อมแซมทรัพย์สินเพื่อให้สามารถใช้งานได้ตามปกติ เช่น รถยนต์ส่วนกลาง รถกู้ชีพกู้ภัย (EMS) รถบรรทุกน้ำเอนกประสงค์ รถยกกระเช้า ครุภัณฑ์และทรัพย์สินต่างๆ ขององค์การบริหารส่วนตำบลสร้างถ่อน้อย ฯลฯ</t>
  </si>
  <si>
    <t>ครุภัณฑ์งานบ้านงานครัว (เต้นท์ผ้าใบ)</t>
  </si>
  <si>
    <t>เพื่อจ่ายเป็นค่าจัดซื้อเต้นท์ผ้าใบ โครงเหล็ก จำนวน 2 หลัง ๆ ละ 25,000 บาท</t>
  </si>
  <si>
    <t>ครุภัณฑ์คอมพิวเตอร์ (คอมพิวเตอร์)</t>
  </si>
  <si>
    <t>เพื่อจ่ายเป็นค่าวัสดุที่ใช้สำหรับผลิตประปาขององค์การบริหารส่วนตำบลสร้างถ่อน้อย เช่น คลอรีน สารส้ม ทรายกรอง ฯลฯ</t>
  </si>
  <si>
    <t xml:space="preserve">     4.6 แผนงานงบกลาง</t>
  </si>
  <si>
    <t xml:space="preserve">     4.5 แผนงานการเกษตร</t>
  </si>
  <si>
    <t xml:space="preserve">     6.7 แผนงานอุตสาหกรรมและการโยธา</t>
  </si>
  <si>
    <t>เพื่อจ่ายเป็นค่าใช้จ่ายในการดำเนินโครงการส่งเสริมศักยภาพทางการศึกษา เช่นจัดกิจกรรมเพิ่มพูนความรู้ให้กับครูและผู้ดูแลเด็ก บุคลากรทางการศึกษาฯลฯ</t>
  </si>
  <si>
    <t>ศพด.สร้างถ่อ และศดว.โนนแคน</t>
  </si>
  <si>
    <r>
      <t>โครงการก่อสร้างถนนคอนกรีตเสริมเหล็ก หมู่ที่ 2 สายบ้านคำน้อย - สร้างถ่อใน</t>
    </r>
    <r>
      <rPr>
        <b/>
        <sz val="16"/>
        <rFont val="TH SarabunIT๙"/>
        <family val="2"/>
      </rPr>
      <t xml:space="preserve"> </t>
    </r>
  </si>
  <si>
    <r>
      <t xml:space="preserve">เพื่อจ่ายเป็นค่าก่อสร้างถนนคอนกรีตเสริมเหล็ก หมู่ที่ 1 สายทิศเหนือหมู่บ้าน ขนาดกว้าง 4 เมตร ยาว 74 เมตร หนา 0.15 หนา </t>
    </r>
    <r>
      <rPr>
        <sz val="15"/>
        <rFont val="TH SarabunIT๙"/>
        <family val="2"/>
      </rPr>
      <t>รายละเอียดตามแบบแปลนที่ อบต. กำหนด</t>
    </r>
  </si>
  <si>
    <r>
      <t>เพื่อจ่ายเป็นค่าก่อสร้างถนนคอนกรีตเสริมเหล็ก หมู่ที่ 2 สายบ้านคำน้อย - สร้างถ่อใน ขนาดกว้าง 5 เมตร ยาว 107 เมตร หนา 0.15 เมตร ร</t>
    </r>
    <r>
      <rPr>
        <sz val="15"/>
        <rFont val="TH SarabunIT๙"/>
        <family val="2"/>
      </rPr>
      <t>ายละเอียดตามแบบแปลนที่ อบต. กำหนด</t>
    </r>
  </si>
  <si>
    <r>
      <t xml:space="preserve">เพื่อจ่ายเป็นค่าก่อสร้าง
ร่องระบายน้ำ แบบฝาปิดเหล็ก หมู่ที่ 3 สายหน้าบ้านนางรักษ์ - แยกวัดป่า ขนาดกว้าง 0.50 เมตร ยาว 37 เมตร ลึก 0.25 เมตร </t>
    </r>
    <r>
      <rPr>
        <sz val="15"/>
        <rFont val="TH SarabunIT๙"/>
        <family val="2"/>
      </rPr>
      <t>รายละเอียดตามแบบแปลนที่ อบต. กำหนด</t>
    </r>
  </si>
  <si>
    <r>
      <t>เพื่อจ่ายเป็นค่าลงท่อระบายน้ำ พร้อมบ่อพัก หมู่ที่ 3 ร</t>
    </r>
    <r>
      <rPr>
        <sz val="15"/>
        <rFont val="TH SarabunIT๙"/>
        <family val="2"/>
      </rPr>
      <t>ายละเอียดตามแบบแปลนที่ อบต. กำหนด</t>
    </r>
  </si>
  <si>
    <r>
      <t xml:space="preserve">เพื่อจ่ายเป็นค่าก่อสร้างถนนคอนกรีตเสริมเหล็ก หมู่ที่ 4 สายหน้าบ้านนายสว่าง  ขนาดกว้าง 4 เมตร ยาว 24 เมตร หนา 0.15 เมตร </t>
    </r>
    <r>
      <rPr>
        <sz val="15"/>
        <rFont val="TH SarabunIT๙"/>
        <family val="2"/>
      </rPr>
      <t>รายละเอียดตามแบบแปลนที่ อบต. กำหนด</t>
    </r>
  </si>
  <si>
    <r>
      <t xml:space="preserve">เพื่อจ่ายเป็นค่าก่อสร้างถนนคอนกรีตเสริมเหล็ก หมู่ที่ 4 สายหน้าโรงเรียน ขนาดกว้าง 4 เมตร ยาว 40.6 เมตร หนา 0.15 เมตร </t>
    </r>
    <r>
      <rPr>
        <sz val="15"/>
        <rFont val="TH SarabunIT๙"/>
        <family val="2"/>
      </rPr>
      <t>รายละเอียดตามแบบแปลนที่ อบต. กำหนด</t>
    </r>
  </si>
  <si>
    <r>
      <t>เพื่อจ่ายเป็นค่าปรับปรุงซ่อมแซมศาลาประชาคมหมู่บ้าน หมู่ที่ 5 จำนวน 1 หลัง</t>
    </r>
    <r>
      <rPr>
        <sz val="15"/>
        <rFont val="TH SarabunIT๙"/>
        <family val="2"/>
      </rPr>
      <t>รายละเอียดตามแบบแปลนที่ อบต. กำหนด</t>
    </r>
  </si>
  <si>
    <r>
      <t xml:space="preserve">เพื่อจ่ายเป็นค่าก่อสร้างห้องน้ำ ศาลาประชาคมหมู่บ้าน หมู่ที่ 6 จำนวน 1 ห้อง </t>
    </r>
    <r>
      <rPr>
        <sz val="15"/>
        <rFont val="TH SarabunIT๙"/>
        <family val="2"/>
      </rPr>
      <t>รายละเอียดตามแบบแปลนที่ อบต. กำหนด</t>
    </r>
  </si>
  <si>
    <r>
      <t xml:space="preserve">เพื่อจ่ายเป็นค่าก่อสร้างถนนดินพร้อมลงหินลูกรัง หมู่ที่ 6  สายนาโสก - คำข่า ขนาดกว้าง 4 เมตร ยาว 500 เมตร คันทางสูง 0.30 เมตร </t>
    </r>
    <r>
      <rPr>
        <sz val="15"/>
        <rFont val="TH SarabunIT๙"/>
        <family val="2"/>
      </rPr>
      <t>รายละเอียดตามแบบแปลนที่ อบต. กำหนด</t>
    </r>
  </si>
  <si>
    <r>
      <t xml:space="preserve">เพื่อจ่ายเป็นค่าก่อสร้างถนนคอนกรีตเสริมเหล็ก หมู่ที่ 7 สายบ้านนางวีระ  บุญทศ - บ้านนายบัวทอง  สุขใจ ขนาดกว้าง 4 เมตร ยาว 45 เมตร หนา 0.15 เมตร </t>
    </r>
    <r>
      <rPr>
        <sz val="15"/>
        <rFont val="TH SarabunIT๙"/>
        <family val="2"/>
      </rPr>
      <t>รายละเอียดตามแบบแปลนที่ อบต. กำหนด</t>
    </r>
  </si>
  <si>
    <r>
      <t xml:space="preserve">เพื่อจ่ายเป็นค่าก่อสร้าง
ร่องระบายน้ำ แบบฝาปิดเหล็ก หมู่ที่ 8 สายหน้าบ้านนายประกิจ เสน่หา ขนาดกว้าง 0.50 เมตร ยาว 37 เมตร ลึก 0.25 เมตร </t>
    </r>
    <r>
      <rPr>
        <sz val="15"/>
        <rFont val="TH SarabunIT๙"/>
        <family val="2"/>
      </rPr>
      <t>รายละเอียดตามแบบแปลนที่ อบต. กำหนด</t>
    </r>
  </si>
  <si>
    <r>
      <t xml:space="preserve">เพื่อจ่ายเป็นค่าปรับปรุงซ่อมแซมหอกระจายข่าวหมู่บ้าน หมู่ที่ 8 จำนวน 1 แห่ง </t>
    </r>
    <r>
      <rPr>
        <sz val="15"/>
        <rFont val="TH SarabunIT๙"/>
        <family val="2"/>
      </rPr>
      <t>รายละเอียดตามแบบแปลนที่ อบต. กำหนด</t>
    </r>
  </si>
  <si>
    <r>
      <t xml:space="preserve">เพื่อจ่ายเป็นค่าก่อสร้าง
ร่องระบายน้ำ หมู่ที่ 9 ขนาดกว้าง 0.50 เมตร ยาว 40 เมตร ลึก 0.25 เมตร พร้อมบ่อพัก 3 บ่อ </t>
    </r>
    <r>
      <rPr>
        <sz val="15"/>
        <rFont val="TH SarabunIT๙"/>
        <family val="2"/>
      </rPr>
      <t>รายละเอียดตามแบบแปลนที่ อบต. กำหนด</t>
    </r>
  </si>
  <si>
    <r>
      <t xml:space="preserve">เพื่อจ่ายเป็นค่าวางท่อเมนต์ระบบประปาภายในหมู่บ้าน หมู่ที่ 9 จำนวน 1 งาน </t>
    </r>
    <r>
      <rPr>
        <sz val="15"/>
        <rFont val="TH SarabunIT๙"/>
        <family val="2"/>
      </rPr>
      <t>รายละเอียด ตามแบบแปลนที่ อบต. กำหนด</t>
    </r>
  </si>
  <si>
    <r>
      <t xml:space="preserve">เพื่อจ่ายเป็นค่าก่อสร้างศาลาเอนกประสงค์(หนองนกเจ่า) หมู่ที่ 10 ขนาดกว้าง 6.00 เมตร ยาว 12.00 เมตร </t>
    </r>
    <r>
      <rPr>
        <sz val="15"/>
        <rFont val="TH SarabunIT๙"/>
        <family val="2"/>
      </rPr>
      <t>รายละเอียดตามแบบแปลนที่ อบต. กำหนด</t>
    </r>
  </si>
  <si>
    <r>
      <t xml:space="preserve">เพื่อจ่ายเป็นค่าก่อสร้างถนนดินพร้อมลงหินลูกรัง หมู่ที่ 10  สายรอบหนองไฟฟ้า ขนาดกว้าง 4 เมตร ยาว 320 เมตร คันทางสูง 1.00 เมตร </t>
    </r>
    <r>
      <rPr>
        <sz val="15"/>
        <rFont val="TH SarabunIT๙"/>
        <family val="2"/>
      </rPr>
      <t>รายละเอียดตามแบบแปลนที่ อบต. กำหนด</t>
    </r>
  </si>
  <si>
    <t>เพื่อจ่ายเป็นค่าใช้จ่ายในการดำเนินโครงการเพิ่มศักยภาพบุคลากรผู้ปฏิบัติงานและอาสาสมัครป้องกันภัยฝ่ายพลเรือน (อปพร.)</t>
  </si>
  <si>
    <t>โครงการเบี้ยยังชีพผู้สูงอายุ</t>
  </si>
  <si>
    <t>แบบ ผด. 02/1</t>
  </si>
  <si>
    <t>วัสดุที่ใช้สำหรับผลิตประปาขององค์การบริหารส่วนตำบลสร้างถ่อน้อย</t>
  </si>
  <si>
    <t>เพื่อจ่ายเป็นค่าจัดซื้อชุดอุปกรณ์สำหรับห้องเรียนโครงการพัฒนาคุณภาพการศึกษาด้วยเทคโนโลยีสารสนเทศ DLTV</t>
  </si>
  <si>
    <t>ศูนย์พัฒนาเด็กเล็กบ้านโนนแคน</t>
  </si>
  <si>
    <t xml:space="preserve">โครงการพัฒนาคุณภาพการศึกษาด้วยเทคโนโลยีสารสนเทศ DLTV </t>
  </si>
  <si>
    <t>เพื่อเป็นค่าใช้จ่ายในการจัดกิจกรรมทางการศึกษากิจกรรมของศูนย์พัฒนาเด็กเล็กและการจัดนิทรรศการเนื่องในโอกาสต่างๆเกี่ยวกับการศึกษา</t>
  </si>
  <si>
    <t>เพื่อจ่ายเป็นค่าจ้างเหมาบริการเช่น ค่าถ่ายเอกสาร, ค่าซักฟอก, ค่าเย็บหนังสือหรือเข้าปกหนังสือ, ค่าโฆษณาและเผยแพร่ค่าจ้างเหมาทำความสะอาดศพด./ศดว. และอื่นๆ</t>
  </si>
  <si>
    <t>เพื่อจ่ายเป็นค่าวัสดุสำนักงานต่างๆ เช่น กระดาษ ดินสอปากกาและแบบพิมพ์ต่างๆ ฯลฯ</t>
  </si>
  <si>
    <t>เพื่อจ่ายเป็นค่าจัดซื้อน้ำยาเคมีทรายกำจัดลูกน้ำยุงลาย เข็มฉีดยา กระบอกฉีดยา เวชภัณฑ์ ฯลฯ</t>
  </si>
  <si>
    <t>โครงการปรับปรุงซ่อมแซมชั้นโครงสร้างทางดินซีเมนต์ผสมโพลิเมอร์(กึ่งคอนกรีต)ปิดผิว Cape seal สายบ้านนาคู หมู่ที่ 9 - บ้านโพนขวาว</t>
  </si>
  <si>
    <t xml:space="preserve">เพื่อจ่ายเป็นค่าปรับปรุงซ่อมแซมชั้นโครงสร้างทางดินซีเมนต์ผสมโพลิเมอร์(กึ่งคอนกรีต)ปิดผิว Cape seal  ขนาดกว้าง 5 เมตร ยาว 1,400 เมตร </t>
  </si>
  <si>
    <t>บ้านนาคู หมู่ที่ 9 - บ้านโพนขวาว</t>
  </si>
</sst>
</file>

<file path=xl/styles.xml><?xml version="1.0" encoding="utf-8"?>
<styleSheet xmlns="http://schemas.openxmlformats.org/spreadsheetml/2006/main">
  <numFmts count="4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_(* #,##0.000_);_(* \(#,##0.000\);_(* &quot;-&quot;??_);_(@_)"/>
    <numFmt numFmtId="181" formatCode="_(* #,##0.0000_);_(* \(#,##0.0000\);_(* &quot;-&quot;??_);_(@_)"/>
    <numFmt numFmtId="182" formatCode="&quot;ใช่&quot;;&quot;ใช่&quot;;&quot;ไม่ใช่&quot;"/>
    <numFmt numFmtId="183" formatCode="&quot;จริง&quot;;&quot;จริง&quot;;&quot;เท็จ&quot;"/>
    <numFmt numFmtId="184" formatCode="&quot;เปิด&quot;;&quot;เปิด&quot;;&quot;ปิด&quot;"/>
    <numFmt numFmtId="185" formatCode="[$€-2]\ #,##0.00_);[Red]\([$€-2]\ #,##0.00\)"/>
    <numFmt numFmtId="186" formatCode="dd/mm/yyyy"/>
    <numFmt numFmtId="187" formatCode="_-* #,##0_-;\-* #,##0_-;_-* &quot;-&quot;??_-;_-@_-"/>
    <numFmt numFmtId="188" formatCode="_(* #,##0.0_);_(* \(#,##0.0\);_(* &quot;-&quot;??_);_(@_)"/>
    <numFmt numFmtId="189" formatCode="_(* #,##0_);_(* \(#,##0\);_(* &quot;-&quot;??_);_(@_)"/>
    <numFmt numFmtId="190" formatCode="0.0"/>
    <numFmt numFmtId="191" formatCode="0.000"/>
    <numFmt numFmtId="192" formatCode="#,##0.0"/>
    <numFmt numFmtId="193" formatCode="_(* #,##0.00000_);_(* \(#,##0.00000\);_(* &quot;-&quot;??_);_(@_)"/>
    <numFmt numFmtId="194" formatCode="_(* #,##0.000000_);_(* \(#,##0.000000\);_(* &quot;-&quot;??_);_(@_)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&lt;=99999999][$-D000000]0\-####\-####;[$-D000000]#\-####\-####"/>
  </numFmts>
  <fonts count="48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name val="TH SarabunIT๙"/>
      <family val="2"/>
    </font>
    <font>
      <b/>
      <sz val="16"/>
      <name val="TH SarabunIT๙"/>
      <family val="2"/>
    </font>
    <font>
      <b/>
      <u val="single"/>
      <sz val="16"/>
      <name val="TH SarabunIT๙"/>
      <family val="2"/>
    </font>
    <font>
      <sz val="15"/>
      <name val="TH SarabunIT๙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6"/>
      <color indexed="10"/>
      <name val="TH SarabunIT๙"/>
      <family val="2"/>
    </font>
    <font>
      <sz val="16"/>
      <color indexed="9"/>
      <name val="TH SarabunIT๙"/>
      <family val="2"/>
    </font>
    <font>
      <sz val="14"/>
      <color indexed="9"/>
      <name val="TH SarabunIT๙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rgb="FFFF0000"/>
      <name val="TH SarabunIT๙"/>
      <family val="2"/>
    </font>
    <font>
      <sz val="16"/>
      <color theme="0"/>
      <name val="TH SarabunIT๙"/>
      <family val="2"/>
    </font>
    <font>
      <sz val="14"/>
      <color theme="0"/>
      <name val="TH SarabunIT๙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2" applyNumberFormat="0" applyAlignment="0" applyProtection="0"/>
    <xf numFmtId="0" fontId="35" fillId="0" borderId="3" applyNumberFormat="0" applyFill="0" applyAlignment="0" applyProtection="0"/>
    <xf numFmtId="0" fontId="36" fillId="22" borderId="0" applyNumberFormat="0" applyBorder="0" applyAlignment="0" applyProtection="0"/>
    <xf numFmtId="0" fontId="0" fillId="0" borderId="0">
      <alignment/>
      <protection/>
    </xf>
    <xf numFmtId="0" fontId="37" fillId="23" borderId="1" applyNumberFormat="0" applyAlignment="0" applyProtection="0"/>
    <xf numFmtId="0" fontId="38" fillId="24" borderId="0" applyNumberFormat="0" applyBorder="0" applyAlignment="0" applyProtection="0"/>
    <xf numFmtId="0" fontId="39" fillId="0" borderId="4" applyNumberFormat="0" applyFill="0" applyAlignment="0" applyProtection="0"/>
    <xf numFmtId="0" fontId="40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41" fillId="20" borderId="5" applyNumberFormat="0" applyAlignment="0" applyProtection="0"/>
    <xf numFmtId="0" fontId="0" fillId="32" borderId="6" applyNumberFormat="0" applyFon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4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2" fontId="4" fillId="0" borderId="0" xfId="33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2" fontId="4" fillId="0" borderId="10" xfId="33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4" xfId="0" applyFont="1" applyBorder="1" applyAlignment="1">
      <alignment horizontal="left" vertical="center"/>
    </xf>
    <xf numFmtId="0" fontId="4" fillId="0" borderId="14" xfId="0" applyFont="1" applyBorder="1" applyAlignment="1">
      <alignment horizontal="center"/>
    </xf>
    <xf numFmtId="2" fontId="4" fillId="0" borderId="14" xfId="0" applyNumberFormat="1" applyFont="1" applyBorder="1" applyAlignment="1">
      <alignment horizontal="center"/>
    </xf>
    <xf numFmtId="2" fontId="4" fillId="0" borderId="14" xfId="33" applyNumberFormat="1" applyFont="1" applyBorder="1" applyAlignment="1">
      <alignment horizontal="center"/>
    </xf>
    <xf numFmtId="0" fontId="4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/>
    </xf>
    <xf numFmtId="2" fontId="5" fillId="0" borderId="15" xfId="0" applyNumberFormat="1" applyFont="1" applyBorder="1" applyAlignment="1">
      <alignment horizontal="center"/>
    </xf>
    <xf numFmtId="2" fontId="5" fillId="0" borderId="15" xfId="33" applyNumberFormat="1" applyFont="1" applyBorder="1" applyAlignment="1">
      <alignment horizontal="center"/>
    </xf>
    <xf numFmtId="0" fontId="6" fillId="0" borderId="14" xfId="0" applyFont="1" applyBorder="1" applyAlignment="1">
      <alignment horizontal="left" vertical="center"/>
    </xf>
    <xf numFmtId="2" fontId="4" fillId="0" borderId="16" xfId="33" applyNumberFormat="1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0" fontId="4" fillId="0" borderId="16" xfId="0" applyFont="1" applyBorder="1" applyAlignment="1">
      <alignment horizontal="left" vertical="center"/>
    </xf>
    <xf numFmtId="2" fontId="4" fillId="0" borderId="16" xfId="0" applyNumberFormat="1" applyFont="1" applyBorder="1" applyAlignment="1">
      <alignment horizontal="center"/>
    </xf>
    <xf numFmtId="0" fontId="4" fillId="0" borderId="16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/>
    </xf>
    <xf numFmtId="2" fontId="4" fillId="0" borderId="12" xfId="0" applyNumberFormat="1" applyFont="1" applyBorder="1" applyAlignment="1">
      <alignment horizontal="center"/>
    </xf>
    <xf numFmtId="2" fontId="4" fillId="0" borderId="12" xfId="33" applyNumberFormat="1" applyFont="1" applyBorder="1" applyAlignment="1">
      <alignment horizontal="center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2" fontId="4" fillId="0" borderId="17" xfId="0" applyNumberFormat="1" applyFont="1" applyBorder="1" applyAlignment="1">
      <alignment horizontal="center"/>
    </xf>
    <xf numFmtId="2" fontId="4" fillId="0" borderId="17" xfId="33" applyNumberFormat="1" applyFont="1" applyBorder="1" applyAlignment="1">
      <alignment horizontal="center"/>
    </xf>
    <xf numFmtId="0" fontId="5" fillId="0" borderId="18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/>
    </xf>
    <xf numFmtId="2" fontId="5" fillId="0" borderId="18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2" fontId="5" fillId="0" borderId="0" xfId="33" applyNumberFormat="1" applyFont="1" applyBorder="1" applyAlignment="1">
      <alignment horizontal="center"/>
    </xf>
    <xf numFmtId="0" fontId="6" fillId="0" borderId="10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3" fontId="4" fillId="0" borderId="14" xfId="0" applyNumberFormat="1" applyFont="1" applyBorder="1" applyAlignment="1">
      <alignment horizontal="center"/>
    </xf>
    <xf numFmtId="3" fontId="5" fillId="0" borderId="15" xfId="0" applyNumberFormat="1" applyFont="1" applyBorder="1" applyAlignment="1">
      <alignment horizontal="center"/>
    </xf>
    <xf numFmtId="3" fontId="5" fillId="0" borderId="18" xfId="0" applyNumberFormat="1" applyFont="1" applyBorder="1" applyAlignment="1">
      <alignment horizontal="center"/>
    </xf>
    <xf numFmtId="0" fontId="5" fillId="0" borderId="0" xfId="0" applyFont="1" applyBorder="1" applyAlignment="1">
      <alignment vertical="top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 vertical="top"/>
    </xf>
    <xf numFmtId="0" fontId="5" fillId="0" borderId="10" xfId="0" applyFont="1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15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wrapText="1"/>
    </xf>
    <xf numFmtId="0" fontId="5" fillId="0" borderId="15" xfId="0" applyFont="1" applyBorder="1" applyAlignment="1">
      <alignment vertical="center" shrinkToFit="1"/>
    </xf>
    <xf numFmtId="0" fontId="4" fillId="0" borderId="15" xfId="0" applyFont="1" applyBorder="1" applyAlignment="1">
      <alignment vertical="top" wrapText="1"/>
    </xf>
    <xf numFmtId="0" fontId="4" fillId="0" borderId="15" xfId="0" applyFont="1" applyBorder="1" applyAlignment="1">
      <alignment horizontal="left" vertical="top" wrapText="1"/>
    </xf>
    <xf numFmtId="3" fontId="4" fillId="0" borderId="15" xfId="0" applyNumberFormat="1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shrinkToFit="1"/>
    </xf>
    <xf numFmtId="0" fontId="4" fillId="0" borderId="15" xfId="0" applyFont="1" applyBorder="1" applyAlignment="1">
      <alignment vertical="top" shrinkToFit="1"/>
    </xf>
    <xf numFmtId="0" fontId="4" fillId="0" borderId="0" xfId="0" applyFont="1" applyBorder="1" applyAlignment="1">
      <alignment vertical="top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3" fontId="4" fillId="0" borderId="10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3" fontId="4" fillId="0" borderId="0" xfId="0" applyNumberFormat="1" applyFont="1" applyBorder="1" applyAlignment="1">
      <alignment horizontal="center" vertical="top" wrapText="1"/>
    </xf>
    <xf numFmtId="189" fontId="4" fillId="0" borderId="15" xfId="33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/>
    </xf>
    <xf numFmtId="3" fontId="4" fillId="0" borderId="0" xfId="33" applyNumberFormat="1" applyFont="1" applyAlignment="1">
      <alignment horizontal="center" vertical="center"/>
    </xf>
    <xf numFmtId="3" fontId="4" fillId="0" borderId="10" xfId="33" applyNumberFormat="1" applyFont="1" applyBorder="1" applyAlignment="1">
      <alignment horizontal="center" vertical="center"/>
    </xf>
    <xf numFmtId="3" fontId="4" fillId="0" borderId="14" xfId="33" applyNumberFormat="1" applyFont="1" applyBorder="1" applyAlignment="1">
      <alignment horizontal="center" vertical="center"/>
    </xf>
    <xf numFmtId="3" fontId="5" fillId="0" borderId="15" xfId="33" applyNumberFormat="1" applyFont="1" applyBorder="1" applyAlignment="1">
      <alignment horizontal="center" vertical="center"/>
    </xf>
    <xf numFmtId="3" fontId="4" fillId="0" borderId="16" xfId="33" applyNumberFormat="1" applyFont="1" applyBorder="1" applyAlignment="1">
      <alignment horizontal="center" vertical="center"/>
    </xf>
    <xf numFmtId="3" fontId="4" fillId="0" borderId="12" xfId="33" applyNumberFormat="1" applyFont="1" applyBorder="1" applyAlignment="1">
      <alignment horizontal="center" vertical="center"/>
    </xf>
    <xf numFmtId="3" fontId="4" fillId="0" borderId="17" xfId="33" applyNumberFormat="1" applyFont="1" applyBorder="1" applyAlignment="1">
      <alignment horizontal="center" vertical="center"/>
    </xf>
    <xf numFmtId="3" fontId="5" fillId="0" borderId="18" xfId="33" applyNumberFormat="1" applyFont="1" applyBorder="1" applyAlignment="1">
      <alignment horizontal="center" vertical="center"/>
    </xf>
    <xf numFmtId="3" fontId="5" fillId="0" borderId="0" xfId="33" applyNumberFormat="1" applyFont="1" applyBorder="1" applyAlignment="1">
      <alignment horizontal="center" vertical="center"/>
    </xf>
    <xf numFmtId="3" fontId="4" fillId="0" borderId="0" xfId="33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3" fontId="4" fillId="0" borderId="15" xfId="33" applyNumberFormat="1" applyFont="1" applyBorder="1" applyAlignment="1">
      <alignment horizontal="center" vertical="top" wrapText="1"/>
    </xf>
    <xf numFmtId="0" fontId="4" fillId="0" borderId="15" xfId="0" applyFont="1" applyBorder="1" applyAlignment="1">
      <alignment horizontal="left" vertical="top" shrinkToFi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center" vertical="top" shrinkToFit="1"/>
    </xf>
    <xf numFmtId="0" fontId="4" fillId="0" borderId="0" xfId="0" applyFont="1" applyBorder="1" applyAlignment="1">
      <alignment vertical="top" shrinkToFit="1"/>
    </xf>
    <xf numFmtId="0" fontId="4" fillId="0" borderId="19" xfId="0" applyFont="1" applyBorder="1" applyAlignment="1">
      <alignment vertical="top" wrapText="1"/>
    </xf>
    <xf numFmtId="3" fontId="4" fillId="0" borderId="12" xfId="0" applyNumberFormat="1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left" vertical="top" wrapText="1"/>
    </xf>
    <xf numFmtId="0" fontId="4" fillId="0" borderId="15" xfId="0" applyFont="1" applyBorder="1" applyAlignment="1">
      <alignment vertical="center" shrinkToFit="1"/>
    </xf>
    <xf numFmtId="0" fontId="5" fillId="0" borderId="15" xfId="0" applyFont="1" applyBorder="1" applyAlignment="1">
      <alignment vertical="top" wrapText="1"/>
    </xf>
    <xf numFmtId="3" fontId="4" fillId="0" borderId="0" xfId="0" applyNumberFormat="1" applyFont="1" applyBorder="1" applyAlignment="1">
      <alignment horizontal="center" vertical="top"/>
    </xf>
    <xf numFmtId="0" fontId="45" fillId="0" borderId="0" xfId="0" applyFont="1" applyBorder="1" applyAlignment="1">
      <alignment/>
    </xf>
    <xf numFmtId="0" fontId="45" fillId="0" borderId="0" xfId="0" applyFont="1" applyBorder="1" applyAlignment="1">
      <alignment horizontal="center" vertical="top" wrapText="1"/>
    </xf>
    <xf numFmtId="0" fontId="45" fillId="0" borderId="0" xfId="0" applyFont="1" applyBorder="1" applyAlignment="1">
      <alignment vertical="top" wrapText="1"/>
    </xf>
    <xf numFmtId="0" fontId="45" fillId="0" borderId="0" xfId="0" applyFont="1" applyBorder="1" applyAlignment="1">
      <alignment horizontal="center" vertical="top" shrinkToFit="1"/>
    </xf>
    <xf numFmtId="0" fontId="45" fillId="0" borderId="0" xfId="0" applyFont="1" applyBorder="1" applyAlignment="1">
      <alignment vertical="top" shrinkToFit="1"/>
    </xf>
    <xf numFmtId="0" fontId="45" fillId="0" borderId="0" xfId="0" applyFont="1" applyBorder="1" applyAlignment="1">
      <alignment vertical="top"/>
    </xf>
    <xf numFmtId="3" fontId="45" fillId="0" borderId="0" xfId="0" applyNumberFormat="1" applyFont="1" applyBorder="1" applyAlignment="1">
      <alignment horizontal="center" vertical="top"/>
    </xf>
    <xf numFmtId="0" fontId="45" fillId="0" borderId="0" xfId="0" applyFont="1" applyBorder="1" applyAlignment="1">
      <alignment horizontal="center"/>
    </xf>
    <xf numFmtId="0" fontId="45" fillId="0" borderId="0" xfId="0" applyFont="1" applyBorder="1" applyAlignment="1">
      <alignment horizontal="center" vertical="top"/>
    </xf>
    <xf numFmtId="0" fontId="4" fillId="0" borderId="15" xfId="0" applyFont="1" applyBorder="1" applyAlignment="1">
      <alignment horizontal="center" vertical="top" wrapText="1" shrinkToFit="1"/>
    </xf>
    <xf numFmtId="3" fontId="4" fillId="0" borderId="0" xfId="33" applyNumberFormat="1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shrinkToFit="1"/>
    </xf>
    <xf numFmtId="0" fontId="5" fillId="0" borderId="0" xfId="0" applyFont="1" applyBorder="1" applyAlignment="1">
      <alignment vertical="top" shrinkToFit="1"/>
    </xf>
    <xf numFmtId="0" fontId="5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3" fontId="4" fillId="0" borderId="0" xfId="33" applyNumberFormat="1" applyFont="1" applyBorder="1" applyAlignment="1">
      <alignment horizontal="center" vertical="top"/>
    </xf>
    <xf numFmtId="0" fontId="4" fillId="0" borderId="0" xfId="0" applyFont="1" applyBorder="1" applyAlignment="1">
      <alignment horizontal="left" vertical="top"/>
    </xf>
    <xf numFmtId="3" fontId="45" fillId="0" borderId="0" xfId="33" applyNumberFormat="1" applyFont="1" applyBorder="1" applyAlignment="1">
      <alignment horizontal="center" vertical="top"/>
    </xf>
    <xf numFmtId="3" fontId="4" fillId="0" borderId="10" xfId="33" applyNumberFormat="1" applyFont="1" applyBorder="1" applyAlignment="1">
      <alignment horizontal="center" vertical="top" wrapText="1"/>
    </xf>
    <xf numFmtId="0" fontId="4" fillId="0" borderId="15" xfId="0" applyFont="1" applyBorder="1" applyAlignment="1">
      <alignment/>
    </xf>
    <xf numFmtId="3" fontId="4" fillId="0" borderId="16" xfId="0" applyNumberFormat="1" applyFont="1" applyBorder="1" applyAlignment="1">
      <alignment horizontal="center"/>
    </xf>
    <xf numFmtId="3" fontId="46" fillId="33" borderId="0" xfId="0" applyNumberFormat="1" applyFont="1" applyFill="1" applyBorder="1" applyAlignment="1">
      <alignment horizontal="center" vertical="top" wrapText="1"/>
    </xf>
    <xf numFmtId="3" fontId="46" fillId="33" borderId="0" xfId="0" applyNumberFormat="1" applyFont="1" applyFill="1" applyBorder="1" applyAlignment="1">
      <alignment horizontal="center" vertical="top"/>
    </xf>
    <xf numFmtId="3" fontId="47" fillId="33" borderId="0" xfId="0" applyNumberFormat="1" applyFont="1" applyFill="1" applyBorder="1" applyAlignment="1">
      <alignment horizontal="center" vertical="top"/>
    </xf>
    <xf numFmtId="3" fontId="46" fillId="33" borderId="0" xfId="33" applyNumberFormat="1" applyFont="1" applyFill="1" applyBorder="1" applyAlignment="1">
      <alignment horizontal="center" vertical="top" wrapText="1"/>
    </xf>
    <xf numFmtId="3" fontId="46" fillId="33" borderId="0" xfId="33" applyNumberFormat="1" applyFont="1" applyFill="1" applyBorder="1" applyAlignment="1">
      <alignment horizontal="center" vertical="top"/>
    </xf>
    <xf numFmtId="3" fontId="7" fillId="0" borderId="15" xfId="0" applyNumberFormat="1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/>
    </xf>
    <xf numFmtId="0" fontId="5" fillId="0" borderId="0" xfId="0" applyFont="1" applyBorder="1" applyAlignment="1">
      <alignment horizontal="center" vertical="top"/>
    </xf>
    <xf numFmtId="0" fontId="5" fillId="0" borderId="1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wrapText="1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3" fontId="5" fillId="0" borderId="10" xfId="33" applyNumberFormat="1" applyFont="1" applyBorder="1" applyAlignment="1">
      <alignment horizontal="center" vertical="center" wrapText="1"/>
    </xf>
    <xf numFmtId="3" fontId="5" fillId="0" borderId="12" xfId="33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2" fontId="5" fillId="0" borderId="10" xfId="33" applyNumberFormat="1" applyFont="1" applyBorder="1" applyAlignment="1">
      <alignment horizontal="center" wrapText="1"/>
    </xf>
    <xf numFmtId="2" fontId="5" fillId="0" borderId="12" xfId="33" applyNumberFormat="1" applyFont="1" applyBorder="1" applyAlignment="1">
      <alignment horizontal="center" wrapText="1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กติ 2" xfId="47"/>
    <cellStyle name="ป้อนค่า" xfId="48"/>
    <cellStyle name="ปานกลาง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66675</xdr:colOff>
      <xdr:row>8</xdr:row>
      <xdr:rowOff>676275</xdr:rowOff>
    </xdr:from>
    <xdr:to>
      <xdr:col>17</xdr:col>
      <xdr:colOff>180975</xdr:colOff>
      <xdr:row>8</xdr:row>
      <xdr:rowOff>676275</xdr:rowOff>
    </xdr:to>
    <xdr:sp>
      <xdr:nvSpPr>
        <xdr:cNvPr id="1" name="ลูกศรเชื่อมต่อแบบตรง 1"/>
        <xdr:cNvSpPr>
          <a:spLocks/>
        </xdr:cNvSpPr>
      </xdr:nvSpPr>
      <xdr:spPr>
        <a:xfrm>
          <a:off x="5962650" y="2743200"/>
          <a:ext cx="35909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95250</xdr:colOff>
      <xdr:row>21</xdr:row>
      <xdr:rowOff>600075</xdr:rowOff>
    </xdr:from>
    <xdr:to>
      <xdr:col>17</xdr:col>
      <xdr:colOff>209550</xdr:colOff>
      <xdr:row>21</xdr:row>
      <xdr:rowOff>600075</xdr:rowOff>
    </xdr:to>
    <xdr:sp>
      <xdr:nvSpPr>
        <xdr:cNvPr id="1" name="ลูกศรเชื่อมต่อแบบตรง 1"/>
        <xdr:cNvSpPr>
          <a:spLocks/>
        </xdr:cNvSpPr>
      </xdr:nvSpPr>
      <xdr:spPr>
        <a:xfrm>
          <a:off x="5972175" y="20459700"/>
          <a:ext cx="35909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11</xdr:row>
      <xdr:rowOff>962025</xdr:rowOff>
    </xdr:from>
    <xdr:to>
      <xdr:col>11</xdr:col>
      <xdr:colOff>9525</xdr:colOff>
      <xdr:row>11</xdr:row>
      <xdr:rowOff>962025</xdr:rowOff>
    </xdr:to>
    <xdr:sp>
      <xdr:nvSpPr>
        <xdr:cNvPr id="2" name="ลูกศรเชื่อมต่อแบบตรง 2"/>
        <xdr:cNvSpPr>
          <a:spLocks/>
        </xdr:cNvSpPr>
      </xdr:nvSpPr>
      <xdr:spPr>
        <a:xfrm flipV="1">
          <a:off x="6877050" y="5343525"/>
          <a:ext cx="5905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8</xdr:row>
      <xdr:rowOff>419100</xdr:rowOff>
    </xdr:from>
    <xdr:to>
      <xdr:col>17</xdr:col>
      <xdr:colOff>209550</xdr:colOff>
      <xdr:row>8</xdr:row>
      <xdr:rowOff>419100</xdr:rowOff>
    </xdr:to>
    <xdr:sp>
      <xdr:nvSpPr>
        <xdr:cNvPr id="3" name="ลูกศรเชื่อมต่อแบบตรง 4"/>
        <xdr:cNvSpPr>
          <a:spLocks/>
        </xdr:cNvSpPr>
      </xdr:nvSpPr>
      <xdr:spPr>
        <a:xfrm flipV="1">
          <a:off x="5962650" y="2486025"/>
          <a:ext cx="36004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104775</xdr:colOff>
      <xdr:row>10</xdr:row>
      <xdr:rowOff>447675</xdr:rowOff>
    </xdr:from>
    <xdr:to>
      <xdr:col>17</xdr:col>
      <xdr:colOff>228600</xdr:colOff>
      <xdr:row>10</xdr:row>
      <xdr:rowOff>447675</xdr:rowOff>
    </xdr:to>
    <xdr:sp>
      <xdr:nvSpPr>
        <xdr:cNvPr id="4" name="ลูกศรเชื่อมต่อแบบตรง 5"/>
        <xdr:cNvSpPr>
          <a:spLocks/>
        </xdr:cNvSpPr>
      </xdr:nvSpPr>
      <xdr:spPr>
        <a:xfrm>
          <a:off x="5981700" y="4057650"/>
          <a:ext cx="36004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28575</xdr:colOff>
      <xdr:row>9</xdr:row>
      <xdr:rowOff>466725</xdr:rowOff>
    </xdr:from>
    <xdr:to>
      <xdr:col>11</xdr:col>
      <xdr:colOff>295275</xdr:colOff>
      <xdr:row>9</xdr:row>
      <xdr:rowOff>466725</xdr:rowOff>
    </xdr:to>
    <xdr:sp>
      <xdr:nvSpPr>
        <xdr:cNvPr id="5" name="ลูกศรเชื่อมต่อแบบตรง 6"/>
        <xdr:cNvSpPr>
          <a:spLocks/>
        </xdr:cNvSpPr>
      </xdr:nvSpPr>
      <xdr:spPr>
        <a:xfrm flipV="1">
          <a:off x="7486650" y="3305175"/>
          <a:ext cx="2667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104775</xdr:colOff>
      <xdr:row>24</xdr:row>
      <xdr:rowOff>581025</xdr:rowOff>
    </xdr:from>
    <xdr:to>
      <xdr:col>17</xdr:col>
      <xdr:colOff>219075</xdr:colOff>
      <xdr:row>24</xdr:row>
      <xdr:rowOff>581025</xdr:rowOff>
    </xdr:to>
    <xdr:sp>
      <xdr:nvSpPr>
        <xdr:cNvPr id="6" name="ลูกศรเชื่อมต่อแบบตรง 7"/>
        <xdr:cNvSpPr>
          <a:spLocks/>
        </xdr:cNvSpPr>
      </xdr:nvSpPr>
      <xdr:spPr>
        <a:xfrm>
          <a:off x="5981700" y="23612475"/>
          <a:ext cx="35909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152400</xdr:colOff>
      <xdr:row>23</xdr:row>
      <xdr:rowOff>819150</xdr:rowOff>
    </xdr:from>
    <xdr:to>
      <xdr:col>17</xdr:col>
      <xdr:colOff>266700</xdr:colOff>
      <xdr:row>23</xdr:row>
      <xdr:rowOff>819150</xdr:rowOff>
    </xdr:to>
    <xdr:sp>
      <xdr:nvSpPr>
        <xdr:cNvPr id="7" name="ลูกศรเชื่อมต่อแบบตรง 8"/>
        <xdr:cNvSpPr>
          <a:spLocks/>
        </xdr:cNvSpPr>
      </xdr:nvSpPr>
      <xdr:spPr>
        <a:xfrm>
          <a:off x="6029325" y="22307550"/>
          <a:ext cx="35909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76200</xdr:colOff>
      <xdr:row>13</xdr:row>
      <xdr:rowOff>790575</xdr:rowOff>
    </xdr:from>
    <xdr:to>
      <xdr:col>10</xdr:col>
      <xdr:colOff>304800</xdr:colOff>
      <xdr:row>13</xdr:row>
      <xdr:rowOff>800100</xdr:rowOff>
    </xdr:to>
    <xdr:sp>
      <xdr:nvSpPr>
        <xdr:cNvPr id="8" name="ลูกศรเชื่อมต่อแบบตรง 81"/>
        <xdr:cNvSpPr>
          <a:spLocks/>
        </xdr:cNvSpPr>
      </xdr:nvSpPr>
      <xdr:spPr>
        <a:xfrm flipV="1">
          <a:off x="6896100" y="9334500"/>
          <a:ext cx="542925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76200</xdr:colOff>
      <xdr:row>15</xdr:row>
      <xdr:rowOff>552450</xdr:rowOff>
    </xdr:from>
    <xdr:to>
      <xdr:col>17</xdr:col>
      <xdr:colOff>247650</xdr:colOff>
      <xdr:row>15</xdr:row>
      <xdr:rowOff>561975</xdr:rowOff>
    </xdr:to>
    <xdr:sp>
      <xdr:nvSpPr>
        <xdr:cNvPr id="9" name="ลูกศรเชื่อมต่อแบบตรง 81"/>
        <xdr:cNvSpPr>
          <a:spLocks/>
        </xdr:cNvSpPr>
      </xdr:nvSpPr>
      <xdr:spPr>
        <a:xfrm>
          <a:off x="7848600" y="12439650"/>
          <a:ext cx="175260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47625</xdr:colOff>
      <xdr:row>16</xdr:row>
      <xdr:rowOff>942975</xdr:rowOff>
    </xdr:from>
    <xdr:to>
      <xdr:col>14</xdr:col>
      <xdr:colOff>257175</xdr:colOff>
      <xdr:row>16</xdr:row>
      <xdr:rowOff>942975</xdr:rowOff>
    </xdr:to>
    <xdr:sp>
      <xdr:nvSpPr>
        <xdr:cNvPr id="10" name="ลูกศรเชื่อมต่อแบบตรง 81"/>
        <xdr:cNvSpPr>
          <a:spLocks/>
        </xdr:cNvSpPr>
      </xdr:nvSpPr>
      <xdr:spPr>
        <a:xfrm>
          <a:off x="7820025" y="13858875"/>
          <a:ext cx="8763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114300</xdr:colOff>
      <xdr:row>17</xdr:row>
      <xdr:rowOff>790575</xdr:rowOff>
    </xdr:from>
    <xdr:to>
      <xdr:col>17</xdr:col>
      <xdr:colOff>200025</xdr:colOff>
      <xdr:row>17</xdr:row>
      <xdr:rowOff>790575</xdr:rowOff>
    </xdr:to>
    <xdr:sp>
      <xdr:nvSpPr>
        <xdr:cNvPr id="11" name="ลูกศรเชื่อมต่อแบบตรง 81"/>
        <xdr:cNvSpPr>
          <a:spLocks/>
        </xdr:cNvSpPr>
      </xdr:nvSpPr>
      <xdr:spPr>
        <a:xfrm flipV="1">
          <a:off x="5991225" y="15506700"/>
          <a:ext cx="35623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18</xdr:row>
      <xdr:rowOff>581025</xdr:rowOff>
    </xdr:from>
    <xdr:to>
      <xdr:col>12</xdr:col>
      <xdr:colOff>285750</xdr:colOff>
      <xdr:row>18</xdr:row>
      <xdr:rowOff>590550</xdr:rowOff>
    </xdr:to>
    <xdr:sp>
      <xdr:nvSpPr>
        <xdr:cNvPr id="12" name="ลูกศรเชื่อมต่อแบบตรง 81"/>
        <xdr:cNvSpPr>
          <a:spLocks/>
        </xdr:cNvSpPr>
      </xdr:nvSpPr>
      <xdr:spPr>
        <a:xfrm flipV="1">
          <a:off x="7172325" y="16840200"/>
          <a:ext cx="885825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47625</xdr:colOff>
      <xdr:row>19</xdr:row>
      <xdr:rowOff>600075</xdr:rowOff>
    </xdr:from>
    <xdr:to>
      <xdr:col>8</xdr:col>
      <xdr:colOff>285750</xdr:colOff>
      <xdr:row>19</xdr:row>
      <xdr:rowOff>600075</xdr:rowOff>
    </xdr:to>
    <xdr:sp>
      <xdr:nvSpPr>
        <xdr:cNvPr id="13" name="ลูกศรเชื่อมต่อแบบตรง 81"/>
        <xdr:cNvSpPr>
          <a:spLocks/>
        </xdr:cNvSpPr>
      </xdr:nvSpPr>
      <xdr:spPr>
        <a:xfrm>
          <a:off x="6562725" y="17887950"/>
          <a:ext cx="2381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22</xdr:row>
      <xdr:rowOff>342900</xdr:rowOff>
    </xdr:from>
    <xdr:to>
      <xdr:col>17</xdr:col>
      <xdr:colOff>200025</xdr:colOff>
      <xdr:row>22</xdr:row>
      <xdr:rowOff>342900</xdr:rowOff>
    </xdr:to>
    <xdr:sp>
      <xdr:nvSpPr>
        <xdr:cNvPr id="14" name="ลูกศรเชื่อมต่อแบบตรง 17"/>
        <xdr:cNvSpPr>
          <a:spLocks/>
        </xdr:cNvSpPr>
      </xdr:nvSpPr>
      <xdr:spPr>
        <a:xfrm>
          <a:off x="5962650" y="21231225"/>
          <a:ext cx="35909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25</xdr:row>
      <xdr:rowOff>809625</xdr:rowOff>
    </xdr:from>
    <xdr:to>
      <xdr:col>17</xdr:col>
      <xdr:colOff>180975</xdr:colOff>
      <xdr:row>25</xdr:row>
      <xdr:rowOff>809625</xdr:rowOff>
    </xdr:to>
    <xdr:sp>
      <xdr:nvSpPr>
        <xdr:cNvPr id="15" name="ลูกศรเชื่อมต่อแบบตรง 18"/>
        <xdr:cNvSpPr>
          <a:spLocks/>
        </xdr:cNvSpPr>
      </xdr:nvSpPr>
      <xdr:spPr>
        <a:xfrm>
          <a:off x="5943600" y="24869775"/>
          <a:ext cx="35909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12</xdr:row>
      <xdr:rowOff>1143000</xdr:rowOff>
    </xdr:from>
    <xdr:to>
      <xdr:col>8</xdr:col>
      <xdr:colOff>285750</xdr:colOff>
      <xdr:row>12</xdr:row>
      <xdr:rowOff>1143000</xdr:rowOff>
    </xdr:to>
    <xdr:sp>
      <xdr:nvSpPr>
        <xdr:cNvPr id="16" name="ลูกศรเชื่อมต่อแบบตรง 21"/>
        <xdr:cNvSpPr>
          <a:spLocks/>
        </xdr:cNvSpPr>
      </xdr:nvSpPr>
      <xdr:spPr>
        <a:xfrm flipV="1">
          <a:off x="6534150" y="7400925"/>
          <a:ext cx="2667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19050</xdr:colOff>
      <xdr:row>14</xdr:row>
      <xdr:rowOff>876300</xdr:rowOff>
    </xdr:from>
    <xdr:to>
      <xdr:col>16</xdr:col>
      <xdr:colOff>276225</xdr:colOff>
      <xdr:row>14</xdr:row>
      <xdr:rowOff>876300</xdr:rowOff>
    </xdr:to>
    <xdr:sp>
      <xdr:nvSpPr>
        <xdr:cNvPr id="17" name="ลูกศรเชื่อมต่อแบบตรง 81"/>
        <xdr:cNvSpPr>
          <a:spLocks/>
        </xdr:cNvSpPr>
      </xdr:nvSpPr>
      <xdr:spPr>
        <a:xfrm>
          <a:off x="8763000" y="10963275"/>
          <a:ext cx="5619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57150</xdr:colOff>
      <xdr:row>20</xdr:row>
      <xdr:rowOff>790575</xdr:rowOff>
    </xdr:from>
    <xdr:to>
      <xdr:col>8</xdr:col>
      <xdr:colOff>295275</xdr:colOff>
      <xdr:row>20</xdr:row>
      <xdr:rowOff>790575</xdr:rowOff>
    </xdr:to>
    <xdr:sp>
      <xdr:nvSpPr>
        <xdr:cNvPr id="18" name="ลูกศรเชื่อมต่อแบบตรง 81"/>
        <xdr:cNvSpPr>
          <a:spLocks/>
        </xdr:cNvSpPr>
      </xdr:nvSpPr>
      <xdr:spPr>
        <a:xfrm>
          <a:off x="6572250" y="19107150"/>
          <a:ext cx="2381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38100</xdr:colOff>
      <xdr:row>8</xdr:row>
      <xdr:rowOff>838200</xdr:rowOff>
    </xdr:from>
    <xdr:to>
      <xdr:col>13</xdr:col>
      <xdr:colOff>304800</xdr:colOff>
      <xdr:row>8</xdr:row>
      <xdr:rowOff>847725</xdr:rowOff>
    </xdr:to>
    <xdr:sp>
      <xdr:nvSpPr>
        <xdr:cNvPr id="1" name="ลูกศรเชื่อมต่อแบบตรง 1"/>
        <xdr:cNvSpPr>
          <a:spLocks/>
        </xdr:cNvSpPr>
      </xdr:nvSpPr>
      <xdr:spPr>
        <a:xfrm flipV="1">
          <a:off x="7181850" y="2905125"/>
          <a:ext cx="1247775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9</xdr:row>
      <xdr:rowOff>819150</xdr:rowOff>
    </xdr:from>
    <xdr:to>
      <xdr:col>17</xdr:col>
      <xdr:colOff>228600</xdr:colOff>
      <xdr:row>9</xdr:row>
      <xdr:rowOff>819150</xdr:rowOff>
    </xdr:to>
    <xdr:sp>
      <xdr:nvSpPr>
        <xdr:cNvPr id="2" name="ลูกศรเชื่อมต่อแบบตรง 2"/>
        <xdr:cNvSpPr>
          <a:spLocks/>
        </xdr:cNvSpPr>
      </xdr:nvSpPr>
      <xdr:spPr>
        <a:xfrm>
          <a:off x="5915025" y="4429125"/>
          <a:ext cx="36766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114300</xdr:colOff>
      <xdr:row>10</xdr:row>
      <xdr:rowOff>552450</xdr:rowOff>
    </xdr:from>
    <xdr:to>
      <xdr:col>17</xdr:col>
      <xdr:colOff>228600</xdr:colOff>
      <xdr:row>10</xdr:row>
      <xdr:rowOff>552450</xdr:rowOff>
    </xdr:to>
    <xdr:sp>
      <xdr:nvSpPr>
        <xdr:cNvPr id="3" name="ลูกศรเชื่อมต่อแบบตรง 3"/>
        <xdr:cNvSpPr>
          <a:spLocks/>
        </xdr:cNvSpPr>
      </xdr:nvSpPr>
      <xdr:spPr>
        <a:xfrm>
          <a:off x="6000750" y="5705475"/>
          <a:ext cx="35909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104775</xdr:colOff>
      <xdr:row>11</xdr:row>
      <xdr:rowOff>1133475</xdr:rowOff>
    </xdr:from>
    <xdr:to>
      <xdr:col>17</xdr:col>
      <xdr:colOff>219075</xdr:colOff>
      <xdr:row>11</xdr:row>
      <xdr:rowOff>1133475</xdr:rowOff>
    </xdr:to>
    <xdr:sp>
      <xdr:nvSpPr>
        <xdr:cNvPr id="4" name="ลูกศรเชื่อมต่อแบบตรง 3"/>
        <xdr:cNvSpPr>
          <a:spLocks/>
        </xdr:cNvSpPr>
      </xdr:nvSpPr>
      <xdr:spPr>
        <a:xfrm>
          <a:off x="5991225" y="7315200"/>
          <a:ext cx="35909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95250</xdr:colOff>
      <xdr:row>12</xdr:row>
      <xdr:rowOff>1000125</xdr:rowOff>
    </xdr:from>
    <xdr:to>
      <xdr:col>17</xdr:col>
      <xdr:colOff>209550</xdr:colOff>
      <xdr:row>12</xdr:row>
      <xdr:rowOff>1000125</xdr:rowOff>
    </xdr:to>
    <xdr:sp>
      <xdr:nvSpPr>
        <xdr:cNvPr id="5" name="ลูกศรเชื่อมต่อแบบตรง 4"/>
        <xdr:cNvSpPr>
          <a:spLocks/>
        </xdr:cNvSpPr>
      </xdr:nvSpPr>
      <xdr:spPr>
        <a:xfrm>
          <a:off x="5981700" y="8982075"/>
          <a:ext cx="35909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95250</xdr:colOff>
      <xdr:row>8</xdr:row>
      <xdr:rowOff>533400</xdr:rowOff>
    </xdr:from>
    <xdr:to>
      <xdr:col>17</xdr:col>
      <xdr:colOff>247650</xdr:colOff>
      <xdr:row>8</xdr:row>
      <xdr:rowOff>533400</xdr:rowOff>
    </xdr:to>
    <xdr:sp>
      <xdr:nvSpPr>
        <xdr:cNvPr id="1" name="ลูกศรเชื่อมต่อแบบตรง 1"/>
        <xdr:cNvSpPr>
          <a:spLocks/>
        </xdr:cNvSpPr>
      </xdr:nvSpPr>
      <xdr:spPr>
        <a:xfrm>
          <a:off x="5991225" y="2600325"/>
          <a:ext cx="36290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57150</xdr:colOff>
      <xdr:row>9</xdr:row>
      <xdr:rowOff>571500</xdr:rowOff>
    </xdr:from>
    <xdr:to>
      <xdr:col>17</xdr:col>
      <xdr:colOff>209550</xdr:colOff>
      <xdr:row>9</xdr:row>
      <xdr:rowOff>571500</xdr:rowOff>
    </xdr:to>
    <xdr:sp>
      <xdr:nvSpPr>
        <xdr:cNvPr id="2" name="ลูกศรเชื่อมต่อแบบตรง 2"/>
        <xdr:cNvSpPr>
          <a:spLocks/>
        </xdr:cNvSpPr>
      </xdr:nvSpPr>
      <xdr:spPr>
        <a:xfrm>
          <a:off x="5953125" y="3667125"/>
          <a:ext cx="36290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10</xdr:row>
      <xdr:rowOff>390525</xdr:rowOff>
    </xdr:from>
    <xdr:to>
      <xdr:col>17</xdr:col>
      <xdr:colOff>219075</xdr:colOff>
      <xdr:row>10</xdr:row>
      <xdr:rowOff>390525</xdr:rowOff>
    </xdr:to>
    <xdr:sp>
      <xdr:nvSpPr>
        <xdr:cNvPr id="3" name="ลูกศรเชื่อมต่อแบบตรง 3"/>
        <xdr:cNvSpPr>
          <a:spLocks/>
        </xdr:cNvSpPr>
      </xdr:nvSpPr>
      <xdr:spPr>
        <a:xfrm>
          <a:off x="5962650" y="4514850"/>
          <a:ext cx="36290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95250</xdr:colOff>
      <xdr:row>8</xdr:row>
      <xdr:rowOff>400050</xdr:rowOff>
    </xdr:from>
    <xdr:to>
      <xdr:col>17</xdr:col>
      <xdr:colOff>200025</xdr:colOff>
      <xdr:row>8</xdr:row>
      <xdr:rowOff>409575</xdr:rowOff>
    </xdr:to>
    <xdr:sp>
      <xdr:nvSpPr>
        <xdr:cNvPr id="1" name="ลูกศรเชื่อมต่อแบบตรง 4"/>
        <xdr:cNvSpPr>
          <a:spLocks/>
        </xdr:cNvSpPr>
      </xdr:nvSpPr>
      <xdr:spPr>
        <a:xfrm>
          <a:off x="7867650" y="2466975"/>
          <a:ext cx="1685925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66675</xdr:colOff>
      <xdr:row>9</xdr:row>
      <xdr:rowOff>390525</xdr:rowOff>
    </xdr:from>
    <xdr:to>
      <xdr:col>17</xdr:col>
      <xdr:colOff>180975</xdr:colOff>
      <xdr:row>9</xdr:row>
      <xdr:rowOff>400050</xdr:rowOff>
    </xdr:to>
    <xdr:sp>
      <xdr:nvSpPr>
        <xdr:cNvPr id="2" name="ลูกศรเชื่อมต่อแบบตรง 4"/>
        <xdr:cNvSpPr>
          <a:spLocks/>
        </xdr:cNvSpPr>
      </xdr:nvSpPr>
      <xdr:spPr>
        <a:xfrm>
          <a:off x="7839075" y="3228975"/>
          <a:ext cx="169545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66675</xdr:colOff>
      <xdr:row>8</xdr:row>
      <xdr:rowOff>485775</xdr:rowOff>
    </xdr:from>
    <xdr:to>
      <xdr:col>17</xdr:col>
      <xdr:colOff>219075</xdr:colOff>
      <xdr:row>8</xdr:row>
      <xdr:rowOff>485775</xdr:rowOff>
    </xdr:to>
    <xdr:sp>
      <xdr:nvSpPr>
        <xdr:cNvPr id="1" name="ลูกศรเชื่อมต่อแบบตรง 1"/>
        <xdr:cNvSpPr>
          <a:spLocks/>
        </xdr:cNvSpPr>
      </xdr:nvSpPr>
      <xdr:spPr>
        <a:xfrm>
          <a:off x="5943600" y="2552700"/>
          <a:ext cx="36290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8</xdr:row>
      <xdr:rowOff>1123950</xdr:rowOff>
    </xdr:from>
    <xdr:to>
      <xdr:col>9</xdr:col>
      <xdr:colOff>295275</xdr:colOff>
      <xdr:row>8</xdr:row>
      <xdr:rowOff>1123950</xdr:rowOff>
    </xdr:to>
    <xdr:sp>
      <xdr:nvSpPr>
        <xdr:cNvPr id="1" name="ลูกศรเชื่อมต่อแบบตรง 1"/>
        <xdr:cNvSpPr>
          <a:spLocks/>
        </xdr:cNvSpPr>
      </xdr:nvSpPr>
      <xdr:spPr>
        <a:xfrm>
          <a:off x="6515100" y="3190875"/>
          <a:ext cx="5810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9525</xdr:colOff>
      <xdr:row>8</xdr:row>
      <xdr:rowOff>1133475</xdr:rowOff>
    </xdr:from>
    <xdr:to>
      <xdr:col>12</xdr:col>
      <xdr:colOff>314325</xdr:colOff>
      <xdr:row>8</xdr:row>
      <xdr:rowOff>1133475</xdr:rowOff>
    </xdr:to>
    <xdr:sp>
      <xdr:nvSpPr>
        <xdr:cNvPr id="2" name="ลูกศรเชื่อมต่อแบบตรง 2"/>
        <xdr:cNvSpPr>
          <a:spLocks/>
        </xdr:cNvSpPr>
      </xdr:nvSpPr>
      <xdr:spPr>
        <a:xfrm>
          <a:off x="7762875" y="3200400"/>
          <a:ext cx="3048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19050</xdr:colOff>
      <xdr:row>9</xdr:row>
      <xdr:rowOff>581025</xdr:rowOff>
    </xdr:from>
    <xdr:to>
      <xdr:col>15</xdr:col>
      <xdr:colOff>257175</xdr:colOff>
      <xdr:row>9</xdr:row>
      <xdr:rowOff>581025</xdr:rowOff>
    </xdr:to>
    <xdr:sp>
      <xdr:nvSpPr>
        <xdr:cNvPr id="1" name="ลูกศรเชื่อมต่อแบบตรง 1"/>
        <xdr:cNvSpPr>
          <a:spLocks/>
        </xdr:cNvSpPr>
      </xdr:nvSpPr>
      <xdr:spPr>
        <a:xfrm>
          <a:off x="8153400" y="3419475"/>
          <a:ext cx="8667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76200</xdr:colOff>
      <xdr:row>8</xdr:row>
      <xdr:rowOff>400050</xdr:rowOff>
    </xdr:from>
    <xdr:to>
      <xdr:col>12</xdr:col>
      <xdr:colOff>276225</xdr:colOff>
      <xdr:row>8</xdr:row>
      <xdr:rowOff>400050</xdr:rowOff>
    </xdr:to>
    <xdr:sp>
      <xdr:nvSpPr>
        <xdr:cNvPr id="2" name="ลูกศรเชื่อมต่อแบบตรง 4"/>
        <xdr:cNvSpPr>
          <a:spLocks/>
        </xdr:cNvSpPr>
      </xdr:nvSpPr>
      <xdr:spPr>
        <a:xfrm>
          <a:off x="7553325" y="2466975"/>
          <a:ext cx="5143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19050</xdr:colOff>
      <xdr:row>10</xdr:row>
      <xdr:rowOff>1000125</xdr:rowOff>
    </xdr:from>
    <xdr:to>
      <xdr:col>12</xdr:col>
      <xdr:colOff>266700</xdr:colOff>
      <xdr:row>10</xdr:row>
      <xdr:rowOff>1009650</xdr:rowOff>
    </xdr:to>
    <xdr:sp>
      <xdr:nvSpPr>
        <xdr:cNvPr id="3" name="ลูกศรเชื่อมต่อแบบตรง 6"/>
        <xdr:cNvSpPr>
          <a:spLocks/>
        </xdr:cNvSpPr>
      </xdr:nvSpPr>
      <xdr:spPr>
        <a:xfrm>
          <a:off x="7172325" y="4867275"/>
          <a:ext cx="885825" cy="190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76200</xdr:colOff>
      <xdr:row>8</xdr:row>
      <xdr:rowOff>762000</xdr:rowOff>
    </xdr:from>
    <xdr:to>
      <xdr:col>17</xdr:col>
      <xdr:colOff>209550</xdr:colOff>
      <xdr:row>8</xdr:row>
      <xdr:rowOff>771525</xdr:rowOff>
    </xdr:to>
    <xdr:sp>
      <xdr:nvSpPr>
        <xdr:cNvPr id="1" name="ลูกศรเชื่อมต่อแบบตรง 1"/>
        <xdr:cNvSpPr>
          <a:spLocks/>
        </xdr:cNvSpPr>
      </xdr:nvSpPr>
      <xdr:spPr>
        <a:xfrm flipV="1">
          <a:off x="8839200" y="2828925"/>
          <a:ext cx="74295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95250</xdr:colOff>
      <xdr:row>9</xdr:row>
      <xdr:rowOff>704850</xdr:rowOff>
    </xdr:from>
    <xdr:to>
      <xdr:col>17</xdr:col>
      <xdr:colOff>228600</xdr:colOff>
      <xdr:row>9</xdr:row>
      <xdr:rowOff>704850</xdr:rowOff>
    </xdr:to>
    <xdr:sp>
      <xdr:nvSpPr>
        <xdr:cNvPr id="2" name="ลูกศรเชื่อมต่อแบบตรง 2"/>
        <xdr:cNvSpPr>
          <a:spLocks/>
        </xdr:cNvSpPr>
      </xdr:nvSpPr>
      <xdr:spPr>
        <a:xfrm>
          <a:off x="7886700" y="4314825"/>
          <a:ext cx="1714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104775</xdr:colOff>
      <xdr:row>14</xdr:row>
      <xdr:rowOff>771525</xdr:rowOff>
    </xdr:from>
    <xdr:to>
      <xdr:col>8</xdr:col>
      <xdr:colOff>276225</xdr:colOff>
      <xdr:row>14</xdr:row>
      <xdr:rowOff>781050</xdr:rowOff>
    </xdr:to>
    <xdr:sp>
      <xdr:nvSpPr>
        <xdr:cNvPr id="3" name="ลูกศรเชื่อมต่อแบบตรง 4"/>
        <xdr:cNvSpPr>
          <a:spLocks/>
        </xdr:cNvSpPr>
      </xdr:nvSpPr>
      <xdr:spPr>
        <a:xfrm>
          <a:off x="6315075" y="10553700"/>
          <a:ext cx="49530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76200</xdr:colOff>
      <xdr:row>11</xdr:row>
      <xdr:rowOff>876300</xdr:rowOff>
    </xdr:from>
    <xdr:to>
      <xdr:col>11</xdr:col>
      <xdr:colOff>276225</xdr:colOff>
      <xdr:row>11</xdr:row>
      <xdr:rowOff>885825</xdr:rowOff>
    </xdr:to>
    <xdr:sp>
      <xdr:nvSpPr>
        <xdr:cNvPr id="4" name="ลูกศรเชื่อมต่อแบบตรง 7"/>
        <xdr:cNvSpPr>
          <a:spLocks/>
        </xdr:cNvSpPr>
      </xdr:nvSpPr>
      <xdr:spPr>
        <a:xfrm>
          <a:off x="6915150" y="7058025"/>
          <a:ext cx="83820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76200</xdr:colOff>
      <xdr:row>10</xdr:row>
      <xdr:rowOff>514350</xdr:rowOff>
    </xdr:from>
    <xdr:to>
      <xdr:col>17</xdr:col>
      <xdr:colOff>219075</xdr:colOff>
      <xdr:row>10</xdr:row>
      <xdr:rowOff>514350</xdr:rowOff>
    </xdr:to>
    <xdr:sp>
      <xdr:nvSpPr>
        <xdr:cNvPr id="5" name="ลูกศรเชื่อมต่อแบบตรง 10"/>
        <xdr:cNvSpPr>
          <a:spLocks/>
        </xdr:cNvSpPr>
      </xdr:nvSpPr>
      <xdr:spPr>
        <a:xfrm>
          <a:off x="7867650" y="5667375"/>
          <a:ext cx="17240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66675</xdr:colOff>
      <xdr:row>13</xdr:row>
      <xdr:rowOff>552450</xdr:rowOff>
    </xdr:from>
    <xdr:to>
      <xdr:col>11</xdr:col>
      <xdr:colOff>209550</xdr:colOff>
      <xdr:row>13</xdr:row>
      <xdr:rowOff>552450</xdr:rowOff>
    </xdr:to>
    <xdr:sp>
      <xdr:nvSpPr>
        <xdr:cNvPr id="6" name="ลูกศรเชื่อมต่อแบบตรง 11"/>
        <xdr:cNvSpPr>
          <a:spLocks/>
        </xdr:cNvSpPr>
      </xdr:nvSpPr>
      <xdr:spPr>
        <a:xfrm flipV="1">
          <a:off x="6905625" y="9305925"/>
          <a:ext cx="7810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104775</xdr:colOff>
      <xdr:row>12</xdr:row>
      <xdr:rowOff>552450</xdr:rowOff>
    </xdr:from>
    <xdr:to>
      <xdr:col>13</xdr:col>
      <xdr:colOff>180975</xdr:colOff>
      <xdr:row>12</xdr:row>
      <xdr:rowOff>561975</xdr:rowOff>
    </xdr:to>
    <xdr:sp>
      <xdr:nvSpPr>
        <xdr:cNvPr id="7" name="ลูกศรเชื่อมต่อแบบตรง 12"/>
        <xdr:cNvSpPr>
          <a:spLocks/>
        </xdr:cNvSpPr>
      </xdr:nvSpPr>
      <xdr:spPr>
        <a:xfrm flipV="1">
          <a:off x="7581900" y="8277225"/>
          <a:ext cx="733425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47625</xdr:colOff>
      <xdr:row>8</xdr:row>
      <xdr:rowOff>800100</xdr:rowOff>
    </xdr:from>
    <xdr:to>
      <xdr:col>17</xdr:col>
      <xdr:colOff>276225</xdr:colOff>
      <xdr:row>8</xdr:row>
      <xdr:rowOff>800100</xdr:rowOff>
    </xdr:to>
    <xdr:sp>
      <xdr:nvSpPr>
        <xdr:cNvPr id="1" name="ลูกศรเชื่อมต่อแบบตรง 1"/>
        <xdr:cNvSpPr>
          <a:spLocks/>
        </xdr:cNvSpPr>
      </xdr:nvSpPr>
      <xdr:spPr>
        <a:xfrm>
          <a:off x="7867650" y="2895600"/>
          <a:ext cx="17811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47625</xdr:colOff>
      <xdr:row>15</xdr:row>
      <xdr:rowOff>866775</xdr:rowOff>
    </xdr:from>
    <xdr:to>
      <xdr:col>17</xdr:col>
      <xdr:colOff>276225</xdr:colOff>
      <xdr:row>15</xdr:row>
      <xdr:rowOff>866775</xdr:rowOff>
    </xdr:to>
    <xdr:sp>
      <xdr:nvSpPr>
        <xdr:cNvPr id="2" name="ลูกศรเชื่อมต่อแบบตรง 2"/>
        <xdr:cNvSpPr>
          <a:spLocks/>
        </xdr:cNvSpPr>
      </xdr:nvSpPr>
      <xdr:spPr>
        <a:xfrm>
          <a:off x="7867650" y="13249275"/>
          <a:ext cx="17811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47625</xdr:colOff>
      <xdr:row>9</xdr:row>
      <xdr:rowOff>800100</xdr:rowOff>
    </xdr:from>
    <xdr:to>
      <xdr:col>17</xdr:col>
      <xdr:colOff>276225</xdr:colOff>
      <xdr:row>9</xdr:row>
      <xdr:rowOff>800100</xdr:rowOff>
    </xdr:to>
    <xdr:sp>
      <xdr:nvSpPr>
        <xdr:cNvPr id="3" name="ลูกศรเชื่อมต่อแบบตรง 1"/>
        <xdr:cNvSpPr>
          <a:spLocks/>
        </xdr:cNvSpPr>
      </xdr:nvSpPr>
      <xdr:spPr>
        <a:xfrm>
          <a:off x="7867650" y="4181475"/>
          <a:ext cx="17811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47625</xdr:colOff>
      <xdr:row>10</xdr:row>
      <xdr:rowOff>809625</xdr:rowOff>
    </xdr:from>
    <xdr:to>
      <xdr:col>17</xdr:col>
      <xdr:colOff>276225</xdr:colOff>
      <xdr:row>10</xdr:row>
      <xdr:rowOff>809625</xdr:rowOff>
    </xdr:to>
    <xdr:sp>
      <xdr:nvSpPr>
        <xdr:cNvPr id="4" name="ลูกศรเชื่อมต่อแบบตรง 1"/>
        <xdr:cNvSpPr>
          <a:spLocks/>
        </xdr:cNvSpPr>
      </xdr:nvSpPr>
      <xdr:spPr>
        <a:xfrm>
          <a:off x="7867650" y="5476875"/>
          <a:ext cx="17811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47625</xdr:colOff>
      <xdr:row>11</xdr:row>
      <xdr:rowOff>809625</xdr:rowOff>
    </xdr:from>
    <xdr:to>
      <xdr:col>17</xdr:col>
      <xdr:colOff>276225</xdr:colOff>
      <xdr:row>11</xdr:row>
      <xdr:rowOff>809625</xdr:rowOff>
    </xdr:to>
    <xdr:sp>
      <xdr:nvSpPr>
        <xdr:cNvPr id="5" name="ลูกศรเชื่อมต่อแบบตรง 1"/>
        <xdr:cNvSpPr>
          <a:spLocks/>
        </xdr:cNvSpPr>
      </xdr:nvSpPr>
      <xdr:spPr>
        <a:xfrm>
          <a:off x="7867650" y="7019925"/>
          <a:ext cx="17811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47625</xdr:colOff>
      <xdr:row>12</xdr:row>
      <xdr:rowOff>809625</xdr:rowOff>
    </xdr:from>
    <xdr:to>
      <xdr:col>17</xdr:col>
      <xdr:colOff>276225</xdr:colOff>
      <xdr:row>12</xdr:row>
      <xdr:rowOff>809625</xdr:rowOff>
    </xdr:to>
    <xdr:sp>
      <xdr:nvSpPr>
        <xdr:cNvPr id="6" name="ลูกศรเชื่อมต่อแบบตรง 1"/>
        <xdr:cNvSpPr>
          <a:spLocks/>
        </xdr:cNvSpPr>
      </xdr:nvSpPr>
      <xdr:spPr>
        <a:xfrm>
          <a:off x="7867650" y="8562975"/>
          <a:ext cx="17811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47625</xdr:colOff>
      <xdr:row>13</xdr:row>
      <xdr:rowOff>809625</xdr:rowOff>
    </xdr:from>
    <xdr:to>
      <xdr:col>17</xdr:col>
      <xdr:colOff>276225</xdr:colOff>
      <xdr:row>13</xdr:row>
      <xdr:rowOff>809625</xdr:rowOff>
    </xdr:to>
    <xdr:sp>
      <xdr:nvSpPr>
        <xdr:cNvPr id="7" name="ลูกศรเชื่อมต่อแบบตรง 1"/>
        <xdr:cNvSpPr>
          <a:spLocks/>
        </xdr:cNvSpPr>
      </xdr:nvSpPr>
      <xdr:spPr>
        <a:xfrm>
          <a:off x="7867650" y="10106025"/>
          <a:ext cx="17811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47625</xdr:colOff>
      <xdr:row>14</xdr:row>
      <xdr:rowOff>809625</xdr:rowOff>
    </xdr:from>
    <xdr:to>
      <xdr:col>17</xdr:col>
      <xdr:colOff>276225</xdr:colOff>
      <xdr:row>14</xdr:row>
      <xdr:rowOff>809625</xdr:rowOff>
    </xdr:to>
    <xdr:sp>
      <xdr:nvSpPr>
        <xdr:cNvPr id="8" name="ลูกศรเชื่อมต่อแบบตรง 1"/>
        <xdr:cNvSpPr>
          <a:spLocks/>
        </xdr:cNvSpPr>
      </xdr:nvSpPr>
      <xdr:spPr>
        <a:xfrm>
          <a:off x="7867650" y="11649075"/>
          <a:ext cx="17811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66675</xdr:colOff>
      <xdr:row>20</xdr:row>
      <xdr:rowOff>638175</xdr:rowOff>
    </xdr:from>
    <xdr:to>
      <xdr:col>11</xdr:col>
      <xdr:colOff>295275</xdr:colOff>
      <xdr:row>20</xdr:row>
      <xdr:rowOff>638175</xdr:rowOff>
    </xdr:to>
    <xdr:sp>
      <xdr:nvSpPr>
        <xdr:cNvPr id="1" name="ลูกศรเชื่อมต่อแบบตรง 11"/>
        <xdr:cNvSpPr>
          <a:spLocks/>
        </xdr:cNvSpPr>
      </xdr:nvSpPr>
      <xdr:spPr>
        <a:xfrm>
          <a:off x="6600825" y="21116925"/>
          <a:ext cx="11715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28575</xdr:colOff>
      <xdr:row>21</xdr:row>
      <xdr:rowOff>533400</xdr:rowOff>
    </xdr:from>
    <xdr:to>
      <xdr:col>11</xdr:col>
      <xdr:colOff>276225</xdr:colOff>
      <xdr:row>21</xdr:row>
      <xdr:rowOff>533400</xdr:rowOff>
    </xdr:to>
    <xdr:sp>
      <xdr:nvSpPr>
        <xdr:cNvPr id="2" name="ลูกศรเชื่อมต่อแบบตรง 12"/>
        <xdr:cNvSpPr>
          <a:spLocks/>
        </xdr:cNvSpPr>
      </xdr:nvSpPr>
      <xdr:spPr>
        <a:xfrm>
          <a:off x="6867525" y="22278975"/>
          <a:ext cx="8858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76200</xdr:colOff>
      <xdr:row>25</xdr:row>
      <xdr:rowOff>990600</xdr:rowOff>
    </xdr:from>
    <xdr:to>
      <xdr:col>14</xdr:col>
      <xdr:colOff>219075</xdr:colOff>
      <xdr:row>25</xdr:row>
      <xdr:rowOff>1000125</xdr:rowOff>
    </xdr:to>
    <xdr:sp>
      <xdr:nvSpPr>
        <xdr:cNvPr id="3" name="ลูกศรเชื่อมต่อแบบตรง 15"/>
        <xdr:cNvSpPr>
          <a:spLocks/>
        </xdr:cNvSpPr>
      </xdr:nvSpPr>
      <xdr:spPr>
        <a:xfrm flipV="1">
          <a:off x="7553325" y="28365450"/>
          <a:ext cx="112395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38100</xdr:colOff>
      <xdr:row>30</xdr:row>
      <xdr:rowOff>657225</xdr:rowOff>
    </xdr:from>
    <xdr:to>
      <xdr:col>11</xdr:col>
      <xdr:colOff>295275</xdr:colOff>
      <xdr:row>30</xdr:row>
      <xdr:rowOff>657225</xdr:rowOff>
    </xdr:to>
    <xdr:sp>
      <xdr:nvSpPr>
        <xdr:cNvPr id="4" name="ลูกศรเชื่อมต่อแบบตรง 19"/>
        <xdr:cNvSpPr>
          <a:spLocks/>
        </xdr:cNvSpPr>
      </xdr:nvSpPr>
      <xdr:spPr>
        <a:xfrm flipV="1">
          <a:off x="6572250" y="37033200"/>
          <a:ext cx="12001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</xdr:colOff>
      <xdr:row>32</xdr:row>
      <xdr:rowOff>847725</xdr:rowOff>
    </xdr:from>
    <xdr:to>
      <xdr:col>11</xdr:col>
      <xdr:colOff>266700</xdr:colOff>
      <xdr:row>32</xdr:row>
      <xdr:rowOff>847725</xdr:rowOff>
    </xdr:to>
    <xdr:sp>
      <xdr:nvSpPr>
        <xdr:cNvPr id="5" name="ลูกศรเชื่อมต่อแบบตรง 20"/>
        <xdr:cNvSpPr>
          <a:spLocks/>
        </xdr:cNvSpPr>
      </xdr:nvSpPr>
      <xdr:spPr>
        <a:xfrm>
          <a:off x="6858000" y="39795450"/>
          <a:ext cx="8858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85725</xdr:colOff>
      <xdr:row>8</xdr:row>
      <xdr:rowOff>742950</xdr:rowOff>
    </xdr:from>
    <xdr:to>
      <xdr:col>14</xdr:col>
      <xdr:colOff>266700</xdr:colOff>
      <xdr:row>8</xdr:row>
      <xdr:rowOff>742950</xdr:rowOff>
    </xdr:to>
    <xdr:sp>
      <xdr:nvSpPr>
        <xdr:cNvPr id="6" name="ลูกศรเชื่อมต่อแบบตรง 34"/>
        <xdr:cNvSpPr>
          <a:spLocks/>
        </xdr:cNvSpPr>
      </xdr:nvSpPr>
      <xdr:spPr>
        <a:xfrm>
          <a:off x="6924675" y="2809875"/>
          <a:ext cx="18002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28575</xdr:colOff>
      <xdr:row>9</xdr:row>
      <xdr:rowOff>866775</xdr:rowOff>
    </xdr:from>
    <xdr:to>
      <xdr:col>14</xdr:col>
      <xdr:colOff>209550</xdr:colOff>
      <xdr:row>9</xdr:row>
      <xdr:rowOff>866775</xdr:rowOff>
    </xdr:to>
    <xdr:sp>
      <xdr:nvSpPr>
        <xdr:cNvPr id="7" name="ลูกศรเชื่อมต่อแบบตรง 35"/>
        <xdr:cNvSpPr>
          <a:spLocks/>
        </xdr:cNvSpPr>
      </xdr:nvSpPr>
      <xdr:spPr>
        <a:xfrm>
          <a:off x="6867525" y="4467225"/>
          <a:ext cx="18002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</xdr:colOff>
      <xdr:row>10</xdr:row>
      <xdr:rowOff>876300</xdr:rowOff>
    </xdr:from>
    <xdr:to>
      <xdr:col>14</xdr:col>
      <xdr:colOff>228600</xdr:colOff>
      <xdr:row>10</xdr:row>
      <xdr:rowOff>876300</xdr:rowOff>
    </xdr:to>
    <xdr:sp>
      <xdr:nvSpPr>
        <xdr:cNvPr id="8" name="ลูกศรเชื่อมต่อแบบตรง 36"/>
        <xdr:cNvSpPr>
          <a:spLocks/>
        </xdr:cNvSpPr>
      </xdr:nvSpPr>
      <xdr:spPr>
        <a:xfrm>
          <a:off x="6886575" y="6267450"/>
          <a:ext cx="18002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38100</xdr:colOff>
      <xdr:row>11</xdr:row>
      <xdr:rowOff>514350</xdr:rowOff>
    </xdr:from>
    <xdr:to>
      <xdr:col>14</xdr:col>
      <xdr:colOff>219075</xdr:colOff>
      <xdr:row>11</xdr:row>
      <xdr:rowOff>514350</xdr:rowOff>
    </xdr:to>
    <xdr:sp>
      <xdr:nvSpPr>
        <xdr:cNvPr id="9" name="ลูกศรเชื่อมต่อแบบตรง 37"/>
        <xdr:cNvSpPr>
          <a:spLocks/>
        </xdr:cNvSpPr>
      </xdr:nvSpPr>
      <xdr:spPr>
        <a:xfrm>
          <a:off x="6877050" y="7696200"/>
          <a:ext cx="18002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76200</xdr:colOff>
      <xdr:row>12</xdr:row>
      <xdr:rowOff>838200</xdr:rowOff>
    </xdr:from>
    <xdr:to>
      <xdr:col>14</xdr:col>
      <xdr:colOff>266700</xdr:colOff>
      <xdr:row>12</xdr:row>
      <xdr:rowOff>847725</xdr:rowOff>
    </xdr:to>
    <xdr:sp>
      <xdr:nvSpPr>
        <xdr:cNvPr id="10" name="ลูกศรเชื่อมต่อแบบตรง 40"/>
        <xdr:cNvSpPr>
          <a:spLocks/>
        </xdr:cNvSpPr>
      </xdr:nvSpPr>
      <xdr:spPr>
        <a:xfrm>
          <a:off x="6915150" y="9039225"/>
          <a:ext cx="180975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66675</xdr:colOff>
      <xdr:row>13</xdr:row>
      <xdr:rowOff>762000</xdr:rowOff>
    </xdr:from>
    <xdr:to>
      <xdr:col>14</xdr:col>
      <xdr:colOff>247650</xdr:colOff>
      <xdr:row>13</xdr:row>
      <xdr:rowOff>762000</xdr:rowOff>
    </xdr:to>
    <xdr:sp>
      <xdr:nvSpPr>
        <xdr:cNvPr id="11" name="ลูกศรเชื่อมต่อแบบตรง 41"/>
        <xdr:cNvSpPr>
          <a:spLocks/>
        </xdr:cNvSpPr>
      </xdr:nvSpPr>
      <xdr:spPr>
        <a:xfrm>
          <a:off x="6905625" y="10496550"/>
          <a:ext cx="18002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66675</xdr:colOff>
      <xdr:row>14</xdr:row>
      <xdr:rowOff>685800</xdr:rowOff>
    </xdr:from>
    <xdr:to>
      <xdr:col>14</xdr:col>
      <xdr:colOff>247650</xdr:colOff>
      <xdr:row>14</xdr:row>
      <xdr:rowOff>685800</xdr:rowOff>
    </xdr:to>
    <xdr:sp>
      <xdr:nvSpPr>
        <xdr:cNvPr id="12" name="ลูกศรเชื่อมต่อแบบตรง 42"/>
        <xdr:cNvSpPr>
          <a:spLocks/>
        </xdr:cNvSpPr>
      </xdr:nvSpPr>
      <xdr:spPr>
        <a:xfrm>
          <a:off x="6905625" y="11953875"/>
          <a:ext cx="18002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76200</xdr:colOff>
      <xdr:row>15</xdr:row>
      <xdr:rowOff>552450</xdr:rowOff>
    </xdr:from>
    <xdr:to>
      <xdr:col>14</xdr:col>
      <xdr:colOff>257175</xdr:colOff>
      <xdr:row>15</xdr:row>
      <xdr:rowOff>552450</xdr:rowOff>
    </xdr:to>
    <xdr:sp>
      <xdr:nvSpPr>
        <xdr:cNvPr id="13" name="ลูกศรเชื่อมต่อแบบตรง 43"/>
        <xdr:cNvSpPr>
          <a:spLocks/>
        </xdr:cNvSpPr>
      </xdr:nvSpPr>
      <xdr:spPr>
        <a:xfrm>
          <a:off x="6915150" y="13087350"/>
          <a:ext cx="18002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76200</xdr:colOff>
      <xdr:row>16</xdr:row>
      <xdr:rowOff>771525</xdr:rowOff>
    </xdr:from>
    <xdr:to>
      <xdr:col>13</xdr:col>
      <xdr:colOff>276225</xdr:colOff>
      <xdr:row>16</xdr:row>
      <xdr:rowOff>771525</xdr:rowOff>
    </xdr:to>
    <xdr:sp>
      <xdr:nvSpPr>
        <xdr:cNvPr id="14" name="ลูกศรเชื่อมต่อแบบตรง 44"/>
        <xdr:cNvSpPr>
          <a:spLocks/>
        </xdr:cNvSpPr>
      </xdr:nvSpPr>
      <xdr:spPr>
        <a:xfrm>
          <a:off x="6610350" y="14335125"/>
          <a:ext cx="18002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76200</xdr:colOff>
      <xdr:row>17</xdr:row>
      <xdr:rowOff>933450</xdr:rowOff>
    </xdr:from>
    <xdr:to>
      <xdr:col>14</xdr:col>
      <xdr:colOff>257175</xdr:colOff>
      <xdr:row>17</xdr:row>
      <xdr:rowOff>942975</xdr:rowOff>
    </xdr:to>
    <xdr:sp>
      <xdr:nvSpPr>
        <xdr:cNvPr id="15" name="ลูกศรเชื่อมต่อแบบตรง 45"/>
        <xdr:cNvSpPr>
          <a:spLocks/>
        </xdr:cNvSpPr>
      </xdr:nvSpPr>
      <xdr:spPr>
        <a:xfrm>
          <a:off x="6915150" y="16030575"/>
          <a:ext cx="1800225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18</xdr:row>
      <xdr:rowOff>952500</xdr:rowOff>
    </xdr:from>
    <xdr:to>
      <xdr:col>14</xdr:col>
      <xdr:colOff>238125</xdr:colOff>
      <xdr:row>18</xdr:row>
      <xdr:rowOff>952500</xdr:rowOff>
    </xdr:to>
    <xdr:sp>
      <xdr:nvSpPr>
        <xdr:cNvPr id="16" name="ลูกศรเชื่อมต่อแบบตรง 46"/>
        <xdr:cNvSpPr>
          <a:spLocks/>
        </xdr:cNvSpPr>
      </xdr:nvSpPr>
      <xdr:spPr>
        <a:xfrm>
          <a:off x="6896100" y="17849850"/>
          <a:ext cx="18002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76200</xdr:colOff>
      <xdr:row>19</xdr:row>
      <xdr:rowOff>962025</xdr:rowOff>
    </xdr:from>
    <xdr:to>
      <xdr:col>13</xdr:col>
      <xdr:colOff>285750</xdr:colOff>
      <xdr:row>19</xdr:row>
      <xdr:rowOff>962025</xdr:rowOff>
    </xdr:to>
    <xdr:sp>
      <xdr:nvSpPr>
        <xdr:cNvPr id="17" name="ลูกศรเชื่อมต่อแบบตรง 47"/>
        <xdr:cNvSpPr>
          <a:spLocks/>
        </xdr:cNvSpPr>
      </xdr:nvSpPr>
      <xdr:spPr>
        <a:xfrm>
          <a:off x="6610350" y="19650075"/>
          <a:ext cx="18097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76200</xdr:colOff>
      <xdr:row>22</xdr:row>
      <xdr:rowOff>809625</xdr:rowOff>
    </xdr:from>
    <xdr:to>
      <xdr:col>14</xdr:col>
      <xdr:colOff>266700</xdr:colOff>
      <xdr:row>22</xdr:row>
      <xdr:rowOff>809625</xdr:rowOff>
    </xdr:to>
    <xdr:sp>
      <xdr:nvSpPr>
        <xdr:cNvPr id="18" name="ลูกศรเชื่อมต่อแบบตรง 56"/>
        <xdr:cNvSpPr>
          <a:spLocks/>
        </xdr:cNvSpPr>
      </xdr:nvSpPr>
      <xdr:spPr>
        <a:xfrm>
          <a:off x="6915150" y="23593425"/>
          <a:ext cx="18097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76200</xdr:colOff>
      <xdr:row>23</xdr:row>
      <xdr:rowOff>723900</xdr:rowOff>
    </xdr:from>
    <xdr:to>
      <xdr:col>13</xdr:col>
      <xdr:colOff>276225</xdr:colOff>
      <xdr:row>23</xdr:row>
      <xdr:rowOff>723900</xdr:rowOff>
    </xdr:to>
    <xdr:sp>
      <xdr:nvSpPr>
        <xdr:cNvPr id="19" name="ลูกศรเชื่อมต่อแบบตรง 57"/>
        <xdr:cNvSpPr>
          <a:spLocks/>
        </xdr:cNvSpPr>
      </xdr:nvSpPr>
      <xdr:spPr>
        <a:xfrm>
          <a:off x="6610350" y="25041225"/>
          <a:ext cx="18002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57150</xdr:colOff>
      <xdr:row>24</xdr:row>
      <xdr:rowOff>781050</xdr:rowOff>
    </xdr:from>
    <xdr:to>
      <xdr:col>13</xdr:col>
      <xdr:colOff>257175</xdr:colOff>
      <xdr:row>24</xdr:row>
      <xdr:rowOff>781050</xdr:rowOff>
    </xdr:to>
    <xdr:sp>
      <xdr:nvSpPr>
        <xdr:cNvPr id="20" name="ลูกศรเชื่อมต่อแบบตรง 58"/>
        <xdr:cNvSpPr>
          <a:spLocks/>
        </xdr:cNvSpPr>
      </xdr:nvSpPr>
      <xdr:spPr>
        <a:xfrm>
          <a:off x="6591300" y="26622375"/>
          <a:ext cx="18002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76200</xdr:colOff>
      <xdr:row>26</xdr:row>
      <xdr:rowOff>876300</xdr:rowOff>
    </xdr:from>
    <xdr:to>
      <xdr:col>12</xdr:col>
      <xdr:colOff>247650</xdr:colOff>
      <xdr:row>26</xdr:row>
      <xdr:rowOff>885825</xdr:rowOff>
    </xdr:to>
    <xdr:sp>
      <xdr:nvSpPr>
        <xdr:cNvPr id="21" name="ลูกศรเชื่อมต่อแบบตรง 64"/>
        <xdr:cNvSpPr>
          <a:spLocks/>
        </xdr:cNvSpPr>
      </xdr:nvSpPr>
      <xdr:spPr>
        <a:xfrm flipV="1">
          <a:off x="6915150" y="30565725"/>
          <a:ext cx="112395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85725</xdr:colOff>
      <xdr:row>27</xdr:row>
      <xdr:rowOff>762000</xdr:rowOff>
    </xdr:from>
    <xdr:to>
      <xdr:col>12</xdr:col>
      <xdr:colOff>266700</xdr:colOff>
      <xdr:row>27</xdr:row>
      <xdr:rowOff>771525</xdr:rowOff>
    </xdr:to>
    <xdr:sp>
      <xdr:nvSpPr>
        <xdr:cNvPr id="22" name="ลูกศรเชื่อมต่อแบบตรง 65"/>
        <xdr:cNvSpPr>
          <a:spLocks/>
        </xdr:cNvSpPr>
      </xdr:nvSpPr>
      <xdr:spPr>
        <a:xfrm flipV="1">
          <a:off x="6924675" y="32251650"/>
          <a:ext cx="1133475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66675</xdr:colOff>
      <xdr:row>28</xdr:row>
      <xdr:rowOff>971550</xdr:rowOff>
    </xdr:from>
    <xdr:to>
      <xdr:col>14</xdr:col>
      <xdr:colOff>247650</xdr:colOff>
      <xdr:row>28</xdr:row>
      <xdr:rowOff>971550</xdr:rowOff>
    </xdr:to>
    <xdr:sp>
      <xdr:nvSpPr>
        <xdr:cNvPr id="23" name="ลูกศรเชื่อมต่อแบบตรง 66"/>
        <xdr:cNvSpPr>
          <a:spLocks/>
        </xdr:cNvSpPr>
      </xdr:nvSpPr>
      <xdr:spPr>
        <a:xfrm>
          <a:off x="6905625" y="34004250"/>
          <a:ext cx="18002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66675</xdr:colOff>
      <xdr:row>29</xdr:row>
      <xdr:rowOff>790575</xdr:rowOff>
    </xdr:from>
    <xdr:to>
      <xdr:col>14</xdr:col>
      <xdr:colOff>247650</xdr:colOff>
      <xdr:row>29</xdr:row>
      <xdr:rowOff>800100</xdr:rowOff>
    </xdr:to>
    <xdr:sp>
      <xdr:nvSpPr>
        <xdr:cNvPr id="24" name="ลูกศรเชื่อมต่อแบบตรง 67"/>
        <xdr:cNvSpPr>
          <a:spLocks/>
        </xdr:cNvSpPr>
      </xdr:nvSpPr>
      <xdr:spPr>
        <a:xfrm>
          <a:off x="6905625" y="35623500"/>
          <a:ext cx="1800225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31</xdr:row>
      <xdr:rowOff>666750</xdr:rowOff>
    </xdr:from>
    <xdr:to>
      <xdr:col>14</xdr:col>
      <xdr:colOff>238125</xdr:colOff>
      <xdr:row>31</xdr:row>
      <xdr:rowOff>666750</xdr:rowOff>
    </xdr:to>
    <xdr:sp>
      <xdr:nvSpPr>
        <xdr:cNvPr id="25" name="ลูกศรเชื่อมต่อแบบตรง 69"/>
        <xdr:cNvSpPr>
          <a:spLocks/>
        </xdr:cNvSpPr>
      </xdr:nvSpPr>
      <xdr:spPr>
        <a:xfrm>
          <a:off x="6896100" y="38328600"/>
          <a:ext cx="18002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38100</xdr:colOff>
      <xdr:row>33</xdr:row>
      <xdr:rowOff>685800</xdr:rowOff>
    </xdr:from>
    <xdr:to>
      <xdr:col>12</xdr:col>
      <xdr:colOff>276225</xdr:colOff>
      <xdr:row>33</xdr:row>
      <xdr:rowOff>685800</xdr:rowOff>
    </xdr:to>
    <xdr:sp>
      <xdr:nvSpPr>
        <xdr:cNvPr id="26" name="ลูกศรเชื่อมต่อแบบตรง 70"/>
        <xdr:cNvSpPr>
          <a:spLocks/>
        </xdr:cNvSpPr>
      </xdr:nvSpPr>
      <xdr:spPr>
        <a:xfrm flipV="1">
          <a:off x="6877050" y="41138475"/>
          <a:ext cx="11906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</xdr:colOff>
      <xdr:row>34</xdr:row>
      <xdr:rowOff>1038225</xdr:rowOff>
    </xdr:from>
    <xdr:to>
      <xdr:col>12</xdr:col>
      <xdr:colOff>285750</xdr:colOff>
      <xdr:row>34</xdr:row>
      <xdr:rowOff>1038225</xdr:rowOff>
    </xdr:to>
    <xdr:sp>
      <xdr:nvSpPr>
        <xdr:cNvPr id="27" name="ลูกศรเชื่อมต่อแบบตรง 27"/>
        <xdr:cNvSpPr>
          <a:spLocks/>
        </xdr:cNvSpPr>
      </xdr:nvSpPr>
      <xdr:spPr>
        <a:xfrm flipV="1">
          <a:off x="6886575" y="42776775"/>
          <a:ext cx="11906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8</xdr:row>
      <xdr:rowOff>542925</xdr:rowOff>
    </xdr:from>
    <xdr:to>
      <xdr:col>17</xdr:col>
      <xdr:colOff>228600</xdr:colOff>
      <xdr:row>8</xdr:row>
      <xdr:rowOff>542925</xdr:rowOff>
    </xdr:to>
    <xdr:sp>
      <xdr:nvSpPr>
        <xdr:cNvPr id="1" name="ลูกศรเชื่อมต่อแบบตรง 1"/>
        <xdr:cNvSpPr>
          <a:spLocks/>
        </xdr:cNvSpPr>
      </xdr:nvSpPr>
      <xdr:spPr>
        <a:xfrm>
          <a:off x="6010275" y="2609850"/>
          <a:ext cx="35909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47625</xdr:colOff>
      <xdr:row>8</xdr:row>
      <xdr:rowOff>485775</xdr:rowOff>
    </xdr:from>
    <xdr:to>
      <xdr:col>16</xdr:col>
      <xdr:colOff>238125</xdr:colOff>
      <xdr:row>8</xdr:row>
      <xdr:rowOff>495300</xdr:rowOff>
    </xdr:to>
    <xdr:sp>
      <xdr:nvSpPr>
        <xdr:cNvPr id="1" name="ลูกศรเชื่อมต่อแบบตรง 1"/>
        <xdr:cNvSpPr>
          <a:spLocks/>
        </xdr:cNvSpPr>
      </xdr:nvSpPr>
      <xdr:spPr>
        <a:xfrm flipV="1">
          <a:off x="8505825" y="2552700"/>
          <a:ext cx="80010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</xdr:colOff>
      <xdr:row>11</xdr:row>
      <xdr:rowOff>581025</xdr:rowOff>
    </xdr:from>
    <xdr:to>
      <xdr:col>9</xdr:col>
      <xdr:colOff>304800</xdr:colOff>
      <xdr:row>11</xdr:row>
      <xdr:rowOff>581025</xdr:rowOff>
    </xdr:to>
    <xdr:sp>
      <xdr:nvSpPr>
        <xdr:cNvPr id="2" name="ลูกศรเชื่อมต่อแบบตรง 2"/>
        <xdr:cNvSpPr>
          <a:spLocks/>
        </xdr:cNvSpPr>
      </xdr:nvSpPr>
      <xdr:spPr>
        <a:xfrm flipV="1">
          <a:off x="6562725" y="5476875"/>
          <a:ext cx="5810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47625</xdr:colOff>
      <xdr:row>9</xdr:row>
      <xdr:rowOff>800100</xdr:rowOff>
    </xdr:from>
    <xdr:to>
      <xdr:col>9</xdr:col>
      <xdr:colOff>276225</xdr:colOff>
      <xdr:row>9</xdr:row>
      <xdr:rowOff>800100</xdr:rowOff>
    </xdr:to>
    <xdr:sp>
      <xdr:nvSpPr>
        <xdr:cNvPr id="3" name="ลูกศรเชื่อมต่อแบบตรง 3"/>
        <xdr:cNvSpPr>
          <a:spLocks/>
        </xdr:cNvSpPr>
      </xdr:nvSpPr>
      <xdr:spPr>
        <a:xfrm flipV="1">
          <a:off x="6581775" y="3638550"/>
          <a:ext cx="5334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9</xdr:row>
      <xdr:rowOff>828675</xdr:rowOff>
    </xdr:from>
    <xdr:to>
      <xdr:col>13</xdr:col>
      <xdr:colOff>247650</xdr:colOff>
      <xdr:row>9</xdr:row>
      <xdr:rowOff>828675</xdr:rowOff>
    </xdr:to>
    <xdr:sp>
      <xdr:nvSpPr>
        <xdr:cNvPr id="4" name="ลูกศรเชื่อมต่อแบบตรง 4"/>
        <xdr:cNvSpPr>
          <a:spLocks/>
        </xdr:cNvSpPr>
      </xdr:nvSpPr>
      <xdr:spPr>
        <a:xfrm flipV="1">
          <a:off x="7848600" y="3667125"/>
          <a:ext cx="5334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9</xdr:row>
      <xdr:rowOff>885825</xdr:rowOff>
    </xdr:from>
    <xdr:to>
      <xdr:col>17</xdr:col>
      <xdr:colOff>266700</xdr:colOff>
      <xdr:row>9</xdr:row>
      <xdr:rowOff>885825</xdr:rowOff>
    </xdr:to>
    <xdr:sp>
      <xdr:nvSpPr>
        <xdr:cNvPr id="5" name="ลูกศรเชื่อมต่อแบบตรง 5"/>
        <xdr:cNvSpPr>
          <a:spLocks/>
        </xdr:cNvSpPr>
      </xdr:nvSpPr>
      <xdr:spPr>
        <a:xfrm flipV="1">
          <a:off x="9105900" y="3724275"/>
          <a:ext cx="5334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38100</xdr:colOff>
      <xdr:row>10</xdr:row>
      <xdr:rowOff>485775</xdr:rowOff>
    </xdr:from>
    <xdr:to>
      <xdr:col>16</xdr:col>
      <xdr:colOff>266700</xdr:colOff>
      <xdr:row>10</xdr:row>
      <xdr:rowOff>485775</xdr:rowOff>
    </xdr:to>
    <xdr:sp>
      <xdr:nvSpPr>
        <xdr:cNvPr id="6" name="ลูกศรเชื่อมต่อแบบตรง 6"/>
        <xdr:cNvSpPr>
          <a:spLocks/>
        </xdr:cNvSpPr>
      </xdr:nvSpPr>
      <xdr:spPr>
        <a:xfrm flipV="1">
          <a:off x="8801100" y="4610100"/>
          <a:ext cx="5334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66675</xdr:colOff>
      <xdr:row>12</xdr:row>
      <xdr:rowOff>485775</xdr:rowOff>
    </xdr:from>
    <xdr:to>
      <xdr:col>12</xdr:col>
      <xdr:colOff>276225</xdr:colOff>
      <xdr:row>12</xdr:row>
      <xdr:rowOff>485775</xdr:rowOff>
    </xdr:to>
    <xdr:sp>
      <xdr:nvSpPr>
        <xdr:cNvPr id="7" name="ลูกศรเชื่อมต่อแบบตรง 7"/>
        <xdr:cNvSpPr>
          <a:spLocks/>
        </xdr:cNvSpPr>
      </xdr:nvSpPr>
      <xdr:spPr>
        <a:xfrm flipV="1">
          <a:off x="7543800" y="6229350"/>
          <a:ext cx="5238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66675</xdr:colOff>
      <xdr:row>13</xdr:row>
      <xdr:rowOff>495300</xdr:rowOff>
    </xdr:from>
    <xdr:to>
      <xdr:col>11</xdr:col>
      <xdr:colOff>266700</xdr:colOff>
      <xdr:row>13</xdr:row>
      <xdr:rowOff>504825</xdr:rowOff>
    </xdr:to>
    <xdr:sp>
      <xdr:nvSpPr>
        <xdr:cNvPr id="8" name="ลูกศรเชื่อมต่อแบบตรง 2"/>
        <xdr:cNvSpPr>
          <a:spLocks/>
        </xdr:cNvSpPr>
      </xdr:nvSpPr>
      <xdr:spPr>
        <a:xfrm flipV="1">
          <a:off x="7219950" y="7010400"/>
          <a:ext cx="523875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57150</xdr:colOff>
      <xdr:row>14</xdr:row>
      <xdr:rowOff>1000125</xdr:rowOff>
    </xdr:from>
    <xdr:to>
      <xdr:col>17</xdr:col>
      <xdr:colOff>180975</xdr:colOff>
      <xdr:row>14</xdr:row>
      <xdr:rowOff>1000125</xdr:rowOff>
    </xdr:to>
    <xdr:sp>
      <xdr:nvSpPr>
        <xdr:cNvPr id="9" name="ลูกศรเชื่อมต่อแบบตรง 12"/>
        <xdr:cNvSpPr>
          <a:spLocks/>
        </xdr:cNvSpPr>
      </xdr:nvSpPr>
      <xdr:spPr>
        <a:xfrm>
          <a:off x="5953125" y="8543925"/>
          <a:ext cx="36004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19050</xdr:colOff>
      <xdr:row>15</xdr:row>
      <xdr:rowOff>742950</xdr:rowOff>
    </xdr:from>
    <xdr:to>
      <xdr:col>14</xdr:col>
      <xdr:colOff>266700</xdr:colOff>
      <xdr:row>15</xdr:row>
      <xdr:rowOff>742950</xdr:rowOff>
    </xdr:to>
    <xdr:sp>
      <xdr:nvSpPr>
        <xdr:cNvPr id="10" name="ลูกศรเชื่อมต่อแบบตรง 9"/>
        <xdr:cNvSpPr>
          <a:spLocks/>
        </xdr:cNvSpPr>
      </xdr:nvSpPr>
      <xdr:spPr>
        <a:xfrm flipV="1">
          <a:off x="8153400" y="10086975"/>
          <a:ext cx="571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16</xdr:row>
      <xdr:rowOff>857250</xdr:rowOff>
    </xdr:from>
    <xdr:to>
      <xdr:col>10</xdr:col>
      <xdr:colOff>266700</xdr:colOff>
      <xdr:row>16</xdr:row>
      <xdr:rowOff>857250</xdr:rowOff>
    </xdr:to>
    <xdr:sp>
      <xdr:nvSpPr>
        <xdr:cNvPr id="11" name="ลูกศรเชื่อมต่อแบบตรง 2"/>
        <xdr:cNvSpPr>
          <a:spLocks/>
        </xdr:cNvSpPr>
      </xdr:nvSpPr>
      <xdr:spPr>
        <a:xfrm flipV="1">
          <a:off x="6896100" y="11487150"/>
          <a:ext cx="5238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47625</xdr:colOff>
      <xdr:row>8</xdr:row>
      <xdr:rowOff>609600</xdr:rowOff>
    </xdr:from>
    <xdr:to>
      <xdr:col>15</xdr:col>
      <xdr:colOff>209550</xdr:colOff>
      <xdr:row>8</xdr:row>
      <xdr:rowOff>609600</xdr:rowOff>
    </xdr:to>
    <xdr:sp>
      <xdr:nvSpPr>
        <xdr:cNvPr id="1" name="ลูกศรเชื่อมต่อแบบตรง 1"/>
        <xdr:cNvSpPr>
          <a:spLocks/>
        </xdr:cNvSpPr>
      </xdr:nvSpPr>
      <xdr:spPr>
        <a:xfrm>
          <a:off x="7200900" y="2676525"/>
          <a:ext cx="17716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28575</xdr:colOff>
      <xdr:row>9</xdr:row>
      <xdr:rowOff>609600</xdr:rowOff>
    </xdr:from>
    <xdr:to>
      <xdr:col>14</xdr:col>
      <xdr:colOff>238125</xdr:colOff>
      <xdr:row>9</xdr:row>
      <xdr:rowOff>609600</xdr:rowOff>
    </xdr:to>
    <xdr:sp>
      <xdr:nvSpPr>
        <xdr:cNvPr id="2" name="ลูกศรเชื่อมต่อแบบตรง 1"/>
        <xdr:cNvSpPr>
          <a:spLocks/>
        </xdr:cNvSpPr>
      </xdr:nvSpPr>
      <xdr:spPr>
        <a:xfrm>
          <a:off x="6867525" y="3848100"/>
          <a:ext cx="18288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38100</xdr:colOff>
      <xdr:row>10</xdr:row>
      <xdr:rowOff>514350</xdr:rowOff>
    </xdr:from>
    <xdr:to>
      <xdr:col>14</xdr:col>
      <xdr:colOff>247650</xdr:colOff>
      <xdr:row>10</xdr:row>
      <xdr:rowOff>523875</xdr:rowOff>
    </xdr:to>
    <xdr:sp>
      <xdr:nvSpPr>
        <xdr:cNvPr id="3" name="ลูกศรเชื่อมต่อแบบตรง 1"/>
        <xdr:cNvSpPr>
          <a:spLocks/>
        </xdr:cNvSpPr>
      </xdr:nvSpPr>
      <xdr:spPr>
        <a:xfrm>
          <a:off x="6877050" y="4895850"/>
          <a:ext cx="182880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11</xdr:row>
      <xdr:rowOff>514350</xdr:rowOff>
    </xdr:from>
    <xdr:to>
      <xdr:col>14</xdr:col>
      <xdr:colOff>266700</xdr:colOff>
      <xdr:row>11</xdr:row>
      <xdr:rowOff>523875</xdr:rowOff>
    </xdr:to>
    <xdr:sp>
      <xdr:nvSpPr>
        <xdr:cNvPr id="4" name="ลูกศรเชื่อมต่อแบบตรง 1"/>
        <xdr:cNvSpPr>
          <a:spLocks/>
        </xdr:cNvSpPr>
      </xdr:nvSpPr>
      <xdr:spPr>
        <a:xfrm>
          <a:off x="6896100" y="5924550"/>
          <a:ext cx="182880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66675</xdr:colOff>
      <xdr:row>8</xdr:row>
      <xdr:rowOff>781050</xdr:rowOff>
    </xdr:from>
    <xdr:to>
      <xdr:col>13</xdr:col>
      <xdr:colOff>295275</xdr:colOff>
      <xdr:row>8</xdr:row>
      <xdr:rowOff>781050</xdr:rowOff>
    </xdr:to>
    <xdr:sp>
      <xdr:nvSpPr>
        <xdr:cNvPr id="1" name="ลูกศรเชื่อมต่อแบบตรง 2"/>
        <xdr:cNvSpPr>
          <a:spLocks/>
        </xdr:cNvSpPr>
      </xdr:nvSpPr>
      <xdr:spPr>
        <a:xfrm>
          <a:off x="7829550" y="2847975"/>
          <a:ext cx="571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9</xdr:row>
      <xdr:rowOff>1019175</xdr:rowOff>
    </xdr:from>
    <xdr:to>
      <xdr:col>7</xdr:col>
      <xdr:colOff>285750</xdr:colOff>
      <xdr:row>9</xdr:row>
      <xdr:rowOff>1028700</xdr:rowOff>
    </xdr:to>
    <xdr:sp>
      <xdr:nvSpPr>
        <xdr:cNvPr id="2" name="ลูกศรเชื่อมต่อแบบตรง 5"/>
        <xdr:cNvSpPr>
          <a:spLocks/>
        </xdr:cNvSpPr>
      </xdr:nvSpPr>
      <xdr:spPr>
        <a:xfrm flipV="1">
          <a:off x="6219825" y="4629150"/>
          <a:ext cx="24765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12</xdr:row>
      <xdr:rowOff>809625</xdr:rowOff>
    </xdr:from>
    <xdr:to>
      <xdr:col>8</xdr:col>
      <xdr:colOff>266700</xdr:colOff>
      <xdr:row>12</xdr:row>
      <xdr:rowOff>819150</xdr:rowOff>
    </xdr:to>
    <xdr:sp>
      <xdr:nvSpPr>
        <xdr:cNvPr id="3" name="ลูกศรเชื่อมต่อแบบตรง 6"/>
        <xdr:cNvSpPr>
          <a:spLocks/>
        </xdr:cNvSpPr>
      </xdr:nvSpPr>
      <xdr:spPr>
        <a:xfrm>
          <a:off x="6229350" y="8791575"/>
          <a:ext cx="542925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13</xdr:row>
      <xdr:rowOff>666750</xdr:rowOff>
    </xdr:from>
    <xdr:to>
      <xdr:col>8</xdr:col>
      <xdr:colOff>257175</xdr:colOff>
      <xdr:row>13</xdr:row>
      <xdr:rowOff>666750</xdr:rowOff>
    </xdr:to>
    <xdr:sp>
      <xdr:nvSpPr>
        <xdr:cNvPr id="4" name="ลูกศรเชื่อมต่อแบบตรง 7"/>
        <xdr:cNvSpPr>
          <a:spLocks/>
        </xdr:cNvSpPr>
      </xdr:nvSpPr>
      <xdr:spPr>
        <a:xfrm>
          <a:off x="6229350" y="10191750"/>
          <a:ext cx="5334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19050</xdr:colOff>
      <xdr:row>10</xdr:row>
      <xdr:rowOff>533400</xdr:rowOff>
    </xdr:from>
    <xdr:to>
      <xdr:col>12</xdr:col>
      <xdr:colOff>314325</xdr:colOff>
      <xdr:row>10</xdr:row>
      <xdr:rowOff>533400</xdr:rowOff>
    </xdr:to>
    <xdr:sp>
      <xdr:nvSpPr>
        <xdr:cNvPr id="5" name="ลูกศรเชื่อมต่อแบบตรง 9"/>
        <xdr:cNvSpPr>
          <a:spLocks/>
        </xdr:cNvSpPr>
      </xdr:nvSpPr>
      <xdr:spPr>
        <a:xfrm>
          <a:off x="7781925" y="6200775"/>
          <a:ext cx="2952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28575</xdr:colOff>
      <xdr:row>14</xdr:row>
      <xdr:rowOff>714375</xdr:rowOff>
    </xdr:from>
    <xdr:to>
      <xdr:col>11</xdr:col>
      <xdr:colOff>257175</xdr:colOff>
      <xdr:row>14</xdr:row>
      <xdr:rowOff>714375</xdr:rowOff>
    </xdr:to>
    <xdr:sp>
      <xdr:nvSpPr>
        <xdr:cNvPr id="6" name="ลูกศรเชื่อมต่อแบบตรง 15"/>
        <xdr:cNvSpPr>
          <a:spLocks/>
        </xdr:cNvSpPr>
      </xdr:nvSpPr>
      <xdr:spPr>
        <a:xfrm flipV="1">
          <a:off x="7153275" y="11525250"/>
          <a:ext cx="5524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</xdr:colOff>
      <xdr:row>11</xdr:row>
      <xdr:rowOff>666750</xdr:rowOff>
    </xdr:from>
    <xdr:to>
      <xdr:col>7</xdr:col>
      <xdr:colOff>323850</xdr:colOff>
      <xdr:row>11</xdr:row>
      <xdr:rowOff>666750</xdr:rowOff>
    </xdr:to>
    <xdr:sp>
      <xdr:nvSpPr>
        <xdr:cNvPr id="7" name="ลูกศรเชื่อมต่อแบบตรง 17"/>
        <xdr:cNvSpPr>
          <a:spLocks/>
        </xdr:cNvSpPr>
      </xdr:nvSpPr>
      <xdr:spPr>
        <a:xfrm>
          <a:off x="6210300" y="7362825"/>
          <a:ext cx="2952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57150</xdr:colOff>
      <xdr:row>10</xdr:row>
      <xdr:rowOff>1114425</xdr:rowOff>
    </xdr:from>
    <xdr:to>
      <xdr:col>17</xdr:col>
      <xdr:colOff>266700</xdr:colOff>
      <xdr:row>10</xdr:row>
      <xdr:rowOff>1114425</xdr:rowOff>
    </xdr:to>
    <xdr:sp>
      <xdr:nvSpPr>
        <xdr:cNvPr id="1" name="ลูกศรเชื่อมต่อแบบตรง 7"/>
        <xdr:cNvSpPr>
          <a:spLocks/>
        </xdr:cNvSpPr>
      </xdr:nvSpPr>
      <xdr:spPr>
        <a:xfrm>
          <a:off x="5991225" y="5505450"/>
          <a:ext cx="3638550" cy="0"/>
        </a:xfrm>
        <a:prstGeom prst="straightConnector1">
          <a:avLst/>
        </a:prstGeom>
        <a:noFill/>
        <a:ln w="317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11</xdr:row>
      <xdr:rowOff>762000</xdr:rowOff>
    </xdr:from>
    <xdr:to>
      <xdr:col>17</xdr:col>
      <xdr:colOff>266700</xdr:colOff>
      <xdr:row>11</xdr:row>
      <xdr:rowOff>762000</xdr:rowOff>
    </xdr:to>
    <xdr:sp>
      <xdr:nvSpPr>
        <xdr:cNvPr id="2" name="ลูกศรเชื่อมต่อแบบตรง 5"/>
        <xdr:cNvSpPr>
          <a:spLocks/>
        </xdr:cNvSpPr>
      </xdr:nvSpPr>
      <xdr:spPr>
        <a:xfrm>
          <a:off x="6000750" y="7343775"/>
          <a:ext cx="3629025" cy="0"/>
        </a:xfrm>
        <a:prstGeom prst="straightConnector1">
          <a:avLst/>
        </a:prstGeom>
        <a:noFill/>
        <a:ln w="317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14</xdr:row>
      <xdr:rowOff>685800</xdr:rowOff>
    </xdr:from>
    <xdr:to>
      <xdr:col>17</xdr:col>
      <xdr:colOff>276225</xdr:colOff>
      <xdr:row>14</xdr:row>
      <xdr:rowOff>685800</xdr:rowOff>
    </xdr:to>
    <xdr:sp>
      <xdr:nvSpPr>
        <xdr:cNvPr id="3" name="ลูกศรเชื่อมต่อแบบตรง 6"/>
        <xdr:cNvSpPr>
          <a:spLocks/>
        </xdr:cNvSpPr>
      </xdr:nvSpPr>
      <xdr:spPr>
        <a:xfrm>
          <a:off x="6000750" y="11896725"/>
          <a:ext cx="3638550" cy="0"/>
        </a:xfrm>
        <a:prstGeom prst="straightConnector1">
          <a:avLst/>
        </a:prstGeom>
        <a:noFill/>
        <a:ln w="317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38100</xdr:colOff>
      <xdr:row>8</xdr:row>
      <xdr:rowOff>800100</xdr:rowOff>
    </xdr:from>
    <xdr:to>
      <xdr:col>17</xdr:col>
      <xdr:colOff>228600</xdr:colOff>
      <xdr:row>8</xdr:row>
      <xdr:rowOff>800100</xdr:rowOff>
    </xdr:to>
    <xdr:sp>
      <xdr:nvSpPr>
        <xdr:cNvPr id="4" name="ลูกศรเชื่อมต่อแบบตรง 4"/>
        <xdr:cNvSpPr>
          <a:spLocks/>
        </xdr:cNvSpPr>
      </xdr:nvSpPr>
      <xdr:spPr>
        <a:xfrm>
          <a:off x="6877050" y="2876550"/>
          <a:ext cx="2714625" cy="0"/>
        </a:xfrm>
        <a:prstGeom prst="straightConnector1">
          <a:avLst/>
        </a:prstGeom>
        <a:noFill/>
        <a:ln w="317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38100</xdr:colOff>
      <xdr:row>9</xdr:row>
      <xdr:rowOff>342900</xdr:rowOff>
    </xdr:from>
    <xdr:to>
      <xdr:col>9</xdr:col>
      <xdr:colOff>276225</xdr:colOff>
      <xdr:row>9</xdr:row>
      <xdr:rowOff>342900</xdr:rowOff>
    </xdr:to>
    <xdr:sp>
      <xdr:nvSpPr>
        <xdr:cNvPr id="5" name="ลูกศรเชื่อมต่อแบบตรง 8"/>
        <xdr:cNvSpPr>
          <a:spLocks/>
        </xdr:cNvSpPr>
      </xdr:nvSpPr>
      <xdr:spPr>
        <a:xfrm>
          <a:off x="6877050" y="3962400"/>
          <a:ext cx="238125" cy="0"/>
        </a:xfrm>
        <a:prstGeom prst="straightConnector1">
          <a:avLst/>
        </a:prstGeom>
        <a:noFill/>
        <a:ln w="317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</xdr:colOff>
      <xdr:row>12</xdr:row>
      <xdr:rowOff>628650</xdr:rowOff>
    </xdr:from>
    <xdr:to>
      <xdr:col>17</xdr:col>
      <xdr:colOff>200025</xdr:colOff>
      <xdr:row>12</xdr:row>
      <xdr:rowOff>628650</xdr:rowOff>
    </xdr:to>
    <xdr:sp>
      <xdr:nvSpPr>
        <xdr:cNvPr id="6" name="ลูกศรเชื่อมต่อแบบตรง 12"/>
        <xdr:cNvSpPr>
          <a:spLocks/>
        </xdr:cNvSpPr>
      </xdr:nvSpPr>
      <xdr:spPr>
        <a:xfrm>
          <a:off x="6886575" y="8753475"/>
          <a:ext cx="2676525" cy="0"/>
        </a:xfrm>
        <a:prstGeom prst="straightConnector1">
          <a:avLst/>
        </a:prstGeom>
        <a:noFill/>
        <a:ln w="317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66675</xdr:colOff>
      <xdr:row>13</xdr:row>
      <xdr:rowOff>923925</xdr:rowOff>
    </xdr:from>
    <xdr:to>
      <xdr:col>17</xdr:col>
      <xdr:colOff>219075</xdr:colOff>
      <xdr:row>13</xdr:row>
      <xdr:rowOff>923925</xdr:rowOff>
    </xdr:to>
    <xdr:sp>
      <xdr:nvSpPr>
        <xdr:cNvPr id="7" name="ลูกศรเชื่อมต่อแบบตรง 12"/>
        <xdr:cNvSpPr>
          <a:spLocks/>
        </xdr:cNvSpPr>
      </xdr:nvSpPr>
      <xdr:spPr>
        <a:xfrm>
          <a:off x="6905625" y="10334625"/>
          <a:ext cx="2676525" cy="0"/>
        </a:xfrm>
        <a:prstGeom prst="straightConnector1">
          <a:avLst/>
        </a:prstGeom>
        <a:noFill/>
        <a:ln w="317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38100</xdr:colOff>
      <xdr:row>15</xdr:row>
      <xdr:rowOff>685800</xdr:rowOff>
    </xdr:from>
    <xdr:to>
      <xdr:col>14</xdr:col>
      <xdr:colOff>304800</xdr:colOff>
      <xdr:row>15</xdr:row>
      <xdr:rowOff>695325</xdr:rowOff>
    </xdr:to>
    <xdr:sp>
      <xdr:nvSpPr>
        <xdr:cNvPr id="8" name="ลูกศรเชื่อมต่อแบบตรง 9"/>
        <xdr:cNvSpPr>
          <a:spLocks/>
        </xdr:cNvSpPr>
      </xdr:nvSpPr>
      <xdr:spPr>
        <a:xfrm>
          <a:off x="6877050" y="13439775"/>
          <a:ext cx="1876425" cy="9525"/>
        </a:xfrm>
        <a:prstGeom prst="straightConnector1">
          <a:avLst/>
        </a:prstGeom>
        <a:noFill/>
        <a:ln w="317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85725</xdr:colOff>
      <xdr:row>8</xdr:row>
      <xdr:rowOff>1190625</xdr:rowOff>
    </xdr:from>
    <xdr:to>
      <xdr:col>17</xdr:col>
      <xdr:colOff>200025</xdr:colOff>
      <xdr:row>8</xdr:row>
      <xdr:rowOff>1190625</xdr:rowOff>
    </xdr:to>
    <xdr:sp>
      <xdr:nvSpPr>
        <xdr:cNvPr id="1" name="ลูกศรเชื่อมต่อแบบตรง 1"/>
        <xdr:cNvSpPr>
          <a:spLocks/>
        </xdr:cNvSpPr>
      </xdr:nvSpPr>
      <xdr:spPr>
        <a:xfrm>
          <a:off x="5953125" y="3257550"/>
          <a:ext cx="35909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57150</xdr:colOff>
      <xdr:row>9</xdr:row>
      <xdr:rowOff>1257300</xdr:rowOff>
    </xdr:from>
    <xdr:to>
      <xdr:col>17</xdr:col>
      <xdr:colOff>171450</xdr:colOff>
      <xdr:row>9</xdr:row>
      <xdr:rowOff>1257300</xdr:rowOff>
    </xdr:to>
    <xdr:sp>
      <xdr:nvSpPr>
        <xdr:cNvPr id="1" name="ลูกศรเชื่อมต่อแบบตรง 1"/>
        <xdr:cNvSpPr>
          <a:spLocks/>
        </xdr:cNvSpPr>
      </xdr:nvSpPr>
      <xdr:spPr>
        <a:xfrm>
          <a:off x="5953125" y="3838575"/>
          <a:ext cx="35909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66675</xdr:colOff>
      <xdr:row>10</xdr:row>
      <xdr:rowOff>514350</xdr:rowOff>
    </xdr:from>
    <xdr:to>
      <xdr:col>17</xdr:col>
      <xdr:colOff>209550</xdr:colOff>
      <xdr:row>10</xdr:row>
      <xdr:rowOff>514350</xdr:rowOff>
    </xdr:to>
    <xdr:sp>
      <xdr:nvSpPr>
        <xdr:cNvPr id="2" name="ลูกศรเชื่อมต่อแบบตรง 2"/>
        <xdr:cNvSpPr>
          <a:spLocks/>
        </xdr:cNvSpPr>
      </xdr:nvSpPr>
      <xdr:spPr>
        <a:xfrm flipV="1">
          <a:off x="6905625" y="5410200"/>
          <a:ext cx="2676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28575</xdr:colOff>
      <xdr:row>11</xdr:row>
      <xdr:rowOff>609600</xdr:rowOff>
    </xdr:from>
    <xdr:to>
      <xdr:col>17</xdr:col>
      <xdr:colOff>209550</xdr:colOff>
      <xdr:row>11</xdr:row>
      <xdr:rowOff>609600</xdr:rowOff>
    </xdr:to>
    <xdr:sp>
      <xdr:nvSpPr>
        <xdr:cNvPr id="3" name="ลูกศรเชื่อมต่อแบบตรง 3"/>
        <xdr:cNvSpPr>
          <a:spLocks/>
        </xdr:cNvSpPr>
      </xdr:nvSpPr>
      <xdr:spPr>
        <a:xfrm>
          <a:off x="6867525" y="6534150"/>
          <a:ext cx="27146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114300</xdr:colOff>
      <xdr:row>12</xdr:row>
      <xdr:rowOff>609600</xdr:rowOff>
    </xdr:from>
    <xdr:to>
      <xdr:col>17</xdr:col>
      <xdr:colOff>228600</xdr:colOff>
      <xdr:row>12</xdr:row>
      <xdr:rowOff>609600</xdr:rowOff>
    </xdr:to>
    <xdr:sp>
      <xdr:nvSpPr>
        <xdr:cNvPr id="4" name="ลูกศรเชื่อมต่อแบบตรง 4"/>
        <xdr:cNvSpPr>
          <a:spLocks/>
        </xdr:cNvSpPr>
      </xdr:nvSpPr>
      <xdr:spPr>
        <a:xfrm>
          <a:off x="6010275" y="7562850"/>
          <a:ext cx="35909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76200</xdr:colOff>
      <xdr:row>14</xdr:row>
      <xdr:rowOff>390525</xdr:rowOff>
    </xdr:from>
    <xdr:to>
      <xdr:col>17</xdr:col>
      <xdr:colOff>200025</xdr:colOff>
      <xdr:row>14</xdr:row>
      <xdr:rowOff>390525</xdr:rowOff>
    </xdr:to>
    <xdr:sp>
      <xdr:nvSpPr>
        <xdr:cNvPr id="5" name="ลูกศรเชื่อมต่อแบบตรง 5"/>
        <xdr:cNvSpPr>
          <a:spLocks/>
        </xdr:cNvSpPr>
      </xdr:nvSpPr>
      <xdr:spPr>
        <a:xfrm>
          <a:off x="7867650" y="9144000"/>
          <a:ext cx="17049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66675</xdr:colOff>
      <xdr:row>13</xdr:row>
      <xdr:rowOff>409575</xdr:rowOff>
    </xdr:from>
    <xdr:to>
      <xdr:col>14</xdr:col>
      <xdr:colOff>228600</xdr:colOff>
      <xdr:row>13</xdr:row>
      <xdr:rowOff>409575</xdr:rowOff>
    </xdr:to>
    <xdr:sp>
      <xdr:nvSpPr>
        <xdr:cNvPr id="6" name="ลูกศรเชื่อมต่อแบบตรง 15"/>
        <xdr:cNvSpPr>
          <a:spLocks/>
        </xdr:cNvSpPr>
      </xdr:nvSpPr>
      <xdr:spPr>
        <a:xfrm>
          <a:off x="6905625" y="8391525"/>
          <a:ext cx="17811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47625</xdr:colOff>
      <xdr:row>8</xdr:row>
      <xdr:rowOff>266700</xdr:rowOff>
    </xdr:from>
    <xdr:to>
      <xdr:col>11</xdr:col>
      <xdr:colOff>285750</xdr:colOff>
      <xdr:row>8</xdr:row>
      <xdr:rowOff>276225</xdr:rowOff>
    </xdr:to>
    <xdr:sp>
      <xdr:nvSpPr>
        <xdr:cNvPr id="7" name="ลูกศรเชื่อมต่อแบบตรง 8"/>
        <xdr:cNvSpPr>
          <a:spLocks/>
        </xdr:cNvSpPr>
      </xdr:nvSpPr>
      <xdr:spPr>
        <a:xfrm flipV="1">
          <a:off x="6581775" y="2333625"/>
          <a:ext cx="118110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123825</xdr:colOff>
      <xdr:row>10</xdr:row>
      <xdr:rowOff>561975</xdr:rowOff>
    </xdr:from>
    <xdr:to>
      <xdr:col>17</xdr:col>
      <xdr:colOff>238125</xdr:colOff>
      <xdr:row>10</xdr:row>
      <xdr:rowOff>561975</xdr:rowOff>
    </xdr:to>
    <xdr:sp>
      <xdr:nvSpPr>
        <xdr:cNvPr id="1" name="ลูกศรเชื่อมต่อแบบตรง 6"/>
        <xdr:cNvSpPr>
          <a:spLocks/>
        </xdr:cNvSpPr>
      </xdr:nvSpPr>
      <xdr:spPr>
        <a:xfrm>
          <a:off x="5972175" y="4429125"/>
          <a:ext cx="35909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85725</xdr:colOff>
      <xdr:row>12</xdr:row>
      <xdr:rowOff>266700</xdr:rowOff>
    </xdr:from>
    <xdr:to>
      <xdr:col>17</xdr:col>
      <xdr:colOff>209550</xdr:colOff>
      <xdr:row>12</xdr:row>
      <xdr:rowOff>266700</xdr:rowOff>
    </xdr:to>
    <xdr:sp>
      <xdr:nvSpPr>
        <xdr:cNvPr id="2" name="ลูกศรเชื่อมต่อแบบตรง 20"/>
        <xdr:cNvSpPr>
          <a:spLocks/>
        </xdr:cNvSpPr>
      </xdr:nvSpPr>
      <xdr:spPr>
        <a:xfrm>
          <a:off x="7829550" y="6448425"/>
          <a:ext cx="17049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66675</xdr:colOff>
      <xdr:row>8</xdr:row>
      <xdr:rowOff>447675</xdr:rowOff>
    </xdr:from>
    <xdr:to>
      <xdr:col>17</xdr:col>
      <xdr:colOff>266700</xdr:colOff>
      <xdr:row>8</xdr:row>
      <xdr:rowOff>447675</xdr:rowOff>
    </xdr:to>
    <xdr:sp>
      <xdr:nvSpPr>
        <xdr:cNvPr id="3" name="ลูกศรเชื่อมต่อแบบตรง 3"/>
        <xdr:cNvSpPr>
          <a:spLocks/>
        </xdr:cNvSpPr>
      </xdr:nvSpPr>
      <xdr:spPr>
        <a:xfrm flipV="1">
          <a:off x="6858000" y="2514600"/>
          <a:ext cx="27336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114300</xdr:colOff>
      <xdr:row>9</xdr:row>
      <xdr:rowOff>581025</xdr:rowOff>
    </xdr:from>
    <xdr:to>
      <xdr:col>17</xdr:col>
      <xdr:colOff>228600</xdr:colOff>
      <xdr:row>9</xdr:row>
      <xdr:rowOff>581025</xdr:rowOff>
    </xdr:to>
    <xdr:sp>
      <xdr:nvSpPr>
        <xdr:cNvPr id="4" name="ลูกศรเชื่อมต่อแบบตรง 4"/>
        <xdr:cNvSpPr>
          <a:spLocks/>
        </xdr:cNvSpPr>
      </xdr:nvSpPr>
      <xdr:spPr>
        <a:xfrm>
          <a:off x="5962650" y="3419475"/>
          <a:ext cx="35909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95250</xdr:colOff>
      <xdr:row>11</xdr:row>
      <xdr:rowOff>676275</xdr:rowOff>
    </xdr:from>
    <xdr:to>
      <xdr:col>17</xdr:col>
      <xdr:colOff>209550</xdr:colOff>
      <xdr:row>11</xdr:row>
      <xdr:rowOff>676275</xdr:rowOff>
    </xdr:to>
    <xdr:sp>
      <xdr:nvSpPr>
        <xdr:cNvPr id="5" name="ลูกศรเชื่อมต่อแบบตรง 4"/>
        <xdr:cNvSpPr>
          <a:spLocks/>
        </xdr:cNvSpPr>
      </xdr:nvSpPr>
      <xdr:spPr>
        <a:xfrm flipV="1">
          <a:off x="6886575" y="5572125"/>
          <a:ext cx="26479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57150</xdr:colOff>
      <xdr:row>8</xdr:row>
      <xdr:rowOff>847725</xdr:rowOff>
    </xdr:from>
    <xdr:to>
      <xdr:col>17</xdr:col>
      <xdr:colOff>200025</xdr:colOff>
      <xdr:row>8</xdr:row>
      <xdr:rowOff>857250</xdr:rowOff>
    </xdr:to>
    <xdr:sp>
      <xdr:nvSpPr>
        <xdr:cNvPr id="1" name="ลูกศรเชื่อมต่อแบบตรง 1"/>
        <xdr:cNvSpPr>
          <a:spLocks/>
        </xdr:cNvSpPr>
      </xdr:nvSpPr>
      <xdr:spPr>
        <a:xfrm flipV="1">
          <a:off x="6877050" y="2914650"/>
          <a:ext cx="2676525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76200</xdr:colOff>
      <xdr:row>10</xdr:row>
      <xdr:rowOff>628650</xdr:rowOff>
    </xdr:from>
    <xdr:to>
      <xdr:col>17</xdr:col>
      <xdr:colOff>219075</xdr:colOff>
      <xdr:row>10</xdr:row>
      <xdr:rowOff>628650</xdr:rowOff>
    </xdr:to>
    <xdr:sp>
      <xdr:nvSpPr>
        <xdr:cNvPr id="2" name="ลูกศรเชื่อมต่อแบบตรง 2"/>
        <xdr:cNvSpPr>
          <a:spLocks/>
        </xdr:cNvSpPr>
      </xdr:nvSpPr>
      <xdr:spPr>
        <a:xfrm flipV="1">
          <a:off x="6896100" y="5010150"/>
          <a:ext cx="2676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9</xdr:row>
      <xdr:rowOff>476250</xdr:rowOff>
    </xdr:from>
    <xdr:to>
      <xdr:col>17</xdr:col>
      <xdr:colOff>209550</xdr:colOff>
      <xdr:row>9</xdr:row>
      <xdr:rowOff>476250</xdr:rowOff>
    </xdr:to>
    <xdr:sp>
      <xdr:nvSpPr>
        <xdr:cNvPr id="3" name="ลูกศรเชื่อมต่อแบบตรง 3"/>
        <xdr:cNvSpPr>
          <a:spLocks/>
        </xdr:cNvSpPr>
      </xdr:nvSpPr>
      <xdr:spPr>
        <a:xfrm flipV="1">
          <a:off x="6877050" y="4086225"/>
          <a:ext cx="26860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85725</xdr:colOff>
      <xdr:row>11</xdr:row>
      <xdr:rowOff>466725</xdr:rowOff>
    </xdr:from>
    <xdr:to>
      <xdr:col>17</xdr:col>
      <xdr:colOff>209550</xdr:colOff>
      <xdr:row>11</xdr:row>
      <xdr:rowOff>466725</xdr:rowOff>
    </xdr:to>
    <xdr:sp>
      <xdr:nvSpPr>
        <xdr:cNvPr id="4" name="ลูกศรเชื่อมต่อแบบตรง 20"/>
        <xdr:cNvSpPr>
          <a:spLocks/>
        </xdr:cNvSpPr>
      </xdr:nvSpPr>
      <xdr:spPr>
        <a:xfrm>
          <a:off x="7858125" y="6134100"/>
          <a:ext cx="17049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66675</xdr:colOff>
      <xdr:row>8</xdr:row>
      <xdr:rowOff>733425</xdr:rowOff>
    </xdr:from>
    <xdr:to>
      <xdr:col>17</xdr:col>
      <xdr:colOff>219075</xdr:colOff>
      <xdr:row>8</xdr:row>
      <xdr:rowOff>733425</xdr:rowOff>
    </xdr:to>
    <xdr:sp>
      <xdr:nvSpPr>
        <xdr:cNvPr id="1" name="ลูกศรเชื่อมต่อแบบตรง 1"/>
        <xdr:cNvSpPr>
          <a:spLocks/>
        </xdr:cNvSpPr>
      </xdr:nvSpPr>
      <xdr:spPr>
        <a:xfrm flipV="1">
          <a:off x="5953125" y="2800350"/>
          <a:ext cx="36290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38100</xdr:colOff>
      <xdr:row>8</xdr:row>
      <xdr:rowOff>1143000</xdr:rowOff>
    </xdr:from>
    <xdr:to>
      <xdr:col>14</xdr:col>
      <xdr:colOff>276225</xdr:colOff>
      <xdr:row>8</xdr:row>
      <xdr:rowOff>1152525</xdr:rowOff>
    </xdr:to>
    <xdr:sp>
      <xdr:nvSpPr>
        <xdr:cNvPr id="1" name="ลูกศรเชื่อมต่อแบบตรง 1"/>
        <xdr:cNvSpPr>
          <a:spLocks/>
        </xdr:cNvSpPr>
      </xdr:nvSpPr>
      <xdr:spPr>
        <a:xfrm>
          <a:off x="6867525" y="3209925"/>
          <a:ext cx="1857375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323850</xdr:colOff>
      <xdr:row>10</xdr:row>
      <xdr:rowOff>685800</xdr:rowOff>
    </xdr:from>
    <xdr:to>
      <xdr:col>17</xdr:col>
      <xdr:colOff>257175</xdr:colOff>
      <xdr:row>10</xdr:row>
      <xdr:rowOff>685800</xdr:rowOff>
    </xdr:to>
    <xdr:sp>
      <xdr:nvSpPr>
        <xdr:cNvPr id="2" name="ลูกศรเชื่อมต่อแบบตรง 3"/>
        <xdr:cNvSpPr>
          <a:spLocks/>
        </xdr:cNvSpPr>
      </xdr:nvSpPr>
      <xdr:spPr>
        <a:xfrm flipV="1">
          <a:off x="7467600" y="5848350"/>
          <a:ext cx="21526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9</xdr:row>
      <xdr:rowOff>371475</xdr:rowOff>
    </xdr:from>
    <xdr:to>
      <xdr:col>7</xdr:col>
      <xdr:colOff>304800</xdr:colOff>
      <xdr:row>9</xdr:row>
      <xdr:rowOff>371475</xdr:rowOff>
    </xdr:to>
    <xdr:sp>
      <xdr:nvSpPr>
        <xdr:cNvPr id="3" name="ลูกศรเชื่อมต่อแบบตรง 7"/>
        <xdr:cNvSpPr>
          <a:spLocks/>
        </xdr:cNvSpPr>
      </xdr:nvSpPr>
      <xdr:spPr>
        <a:xfrm>
          <a:off x="6210300" y="4762500"/>
          <a:ext cx="2952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38100</xdr:colOff>
      <xdr:row>9</xdr:row>
      <xdr:rowOff>381000</xdr:rowOff>
    </xdr:from>
    <xdr:to>
      <xdr:col>10</xdr:col>
      <xdr:colOff>257175</xdr:colOff>
      <xdr:row>9</xdr:row>
      <xdr:rowOff>390525</xdr:rowOff>
    </xdr:to>
    <xdr:sp>
      <xdr:nvSpPr>
        <xdr:cNvPr id="4" name="ลูกศรเชื่อมต่อแบบตรง 9"/>
        <xdr:cNvSpPr>
          <a:spLocks/>
        </xdr:cNvSpPr>
      </xdr:nvSpPr>
      <xdr:spPr>
        <a:xfrm>
          <a:off x="6867525" y="4772025"/>
          <a:ext cx="53340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19050</xdr:colOff>
      <xdr:row>9</xdr:row>
      <xdr:rowOff>390525</xdr:rowOff>
    </xdr:from>
    <xdr:to>
      <xdr:col>15</xdr:col>
      <xdr:colOff>9525</xdr:colOff>
      <xdr:row>9</xdr:row>
      <xdr:rowOff>390525</xdr:rowOff>
    </xdr:to>
    <xdr:sp>
      <xdr:nvSpPr>
        <xdr:cNvPr id="5" name="ลูกศรเชื่อมต่อแบบตรง 10"/>
        <xdr:cNvSpPr>
          <a:spLocks/>
        </xdr:cNvSpPr>
      </xdr:nvSpPr>
      <xdr:spPr>
        <a:xfrm>
          <a:off x="8467725" y="4781550"/>
          <a:ext cx="2952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95250</xdr:colOff>
      <xdr:row>11</xdr:row>
      <xdr:rowOff>552450</xdr:rowOff>
    </xdr:from>
    <xdr:to>
      <xdr:col>17</xdr:col>
      <xdr:colOff>209550</xdr:colOff>
      <xdr:row>11</xdr:row>
      <xdr:rowOff>552450</xdr:rowOff>
    </xdr:to>
    <xdr:sp>
      <xdr:nvSpPr>
        <xdr:cNvPr id="1" name="ลูกศรเชื่อมต่อแบบตรง 1"/>
        <xdr:cNvSpPr>
          <a:spLocks/>
        </xdr:cNvSpPr>
      </xdr:nvSpPr>
      <xdr:spPr>
        <a:xfrm>
          <a:off x="5991225" y="6486525"/>
          <a:ext cx="35909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66675</xdr:colOff>
      <xdr:row>15</xdr:row>
      <xdr:rowOff>609600</xdr:rowOff>
    </xdr:from>
    <xdr:to>
      <xdr:col>17</xdr:col>
      <xdr:colOff>180975</xdr:colOff>
      <xdr:row>15</xdr:row>
      <xdr:rowOff>609600</xdr:rowOff>
    </xdr:to>
    <xdr:sp>
      <xdr:nvSpPr>
        <xdr:cNvPr id="2" name="ลูกศรเชื่อมต่อแบบตรง 2"/>
        <xdr:cNvSpPr>
          <a:spLocks/>
        </xdr:cNvSpPr>
      </xdr:nvSpPr>
      <xdr:spPr>
        <a:xfrm>
          <a:off x="6905625" y="12220575"/>
          <a:ext cx="26479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66675</xdr:colOff>
      <xdr:row>24</xdr:row>
      <xdr:rowOff>552450</xdr:rowOff>
    </xdr:from>
    <xdr:to>
      <xdr:col>17</xdr:col>
      <xdr:colOff>171450</xdr:colOff>
      <xdr:row>24</xdr:row>
      <xdr:rowOff>552450</xdr:rowOff>
    </xdr:to>
    <xdr:sp>
      <xdr:nvSpPr>
        <xdr:cNvPr id="3" name="ลูกศรเชื่อมต่อแบบตรง 3"/>
        <xdr:cNvSpPr>
          <a:spLocks/>
        </xdr:cNvSpPr>
      </xdr:nvSpPr>
      <xdr:spPr>
        <a:xfrm flipV="1">
          <a:off x="6905625" y="21164550"/>
          <a:ext cx="26384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123825</xdr:colOff>
      <xdr:row>12</xdr:row>
      <xdr:rowOff>1095375</xdr:rowOff>
    </xdr:from>
    <xdr:to>
      <xdr:col>17</xdr:col>
      <xdr:colOff>171450</xdr:colOff>
      <xdr:row>12</xdr:row>
      <xdr:rowOff>1104900</xdr:rowOff>
    </xdr:to>
    <xdr:sp>
      <xdr:nvSpPr>
        <xdr:cNvPr id="4" name="ลูกศรเชื่อมต่อแบบตรง 4"/>
        <xdr:cNvSpPr>
          <a:spLocks/>
        </xdr:cNvSpPr>
      </xdr:nvSpPr>
      <xdr:spPr>
        <a:xfrm flipV="1">
          <a:off x="6019800" y="8077200"/>
          <a:ext cx="352425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85725</xdr:colOff>
      <xdr:row>8</xdr:row>
      <xdr:rowOff>885825</xdr:rowOff>
    </xdr:from>
    <xdr:to>
      <xdr:col>17</xdr:col>
      <xdr:colOff>266700</xdr:colOff>
      <xdr:row>8</xdr:row>
      <xdr:rowOff>885825</xdr:rowOff>
    </xdr:to>
    <xdr:sp>
      <xdr:nvSpPr>
        <xdr:cNvPr id="5" name="ลูกศรเชื่อมต่อแบบตรง 81"/>
        <xdr:cNvSpPr>
          <a:spLocks/>
        </xdr:cNvSpPr>
      </xdr:nvSpPr>
      <xdr:spPr>
        <a:xfrm>
          <a:off x="6924675" y="2952750"/>
          <a:ext cx="27146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85725</xdr:colOff>
      <xdr:row>9</xdr:row>
      <xdr:rowOff>704850</xdr:rowOff>
    </xdr:from>
    <xdr:to>
      <xdr:col>17</xdr:col>
      <xdr:colOff>266700</xdr:colOff>
      <xdr:row>9</xdr:row>
      <xdr:rowOff>704850</xdr:rowOff>
    </xdr:to>
    <xdr:sp>
      <xdr:nvSpPr>
        <xdr:cNvPr id="6" name="ลูกศรเชื่อมต่อแบบตรง 81"/>
        <xdr:cNvSpPr>
          <a:spLocks/>
        </xdr:cNvSpPr>
      </xdr:nvSpPr>
      <xdr:spPr>
        <a:xfrm>
          <a:off x="6924675" y="4314825"/>
          <a:ext cx="27146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76200</xdr:colOff>
      <xdr:row>14</xdr:row>
      <xdr:rowOff>533400</xdr:rowOff>
    </xdr:from>
    <xdr:to>
      <xdr:col>17</xdr:col>
      <xdr:colOff>247650</xdr:colOff>
      <xdr:row>14</xdr:row>
      <xdr:rowOff>533400</xdr:rowOff>
    </xdr:to>
    <xdr:sp>
      <xdr:nvSpPr>
        <xdr:cNvPr id="7" name="ลูกศรเชื่อมต่อแบบตรง 81"/>
        <xdr:cNvSpPr>
          <a:spLocks/>
        </xdr:cNvSpPr>
      </xdr:nvSpPr>
      <xdr:spPr>
        <a:xfrm>
          <a:off x="6915150" y="11115675"/>
          <a:ext cx="27051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76200</xdr:colOff>
      <xdr:row>25</xdr:row>
      <xdr:rowOff>676275</xdr:rowOff>
    </xdr:from>
    <xdr:to>
      <xdr:col>17</xdr:col>
      <xdr:colOff>200025</xdr:colOff>
      <xdr:row>25</xdr:row>
      <xdr:rowOff>676275</xdr:rowOff>
    </xdr:to>
    <xdr:sp>
      <xdr:nvSpPr>
        <xdr:cNvPr id="8" name="ลูกศรเชื่อมต่อแบบตรง 16"/>
        <xdr:cNvSpPr>
          <a:spLocks/>
        </xdr:cNvSpPr>
      </xdr:nvSpPr>
      <xdr:spPr>
        <a:xfrm flipV="1">
          <a:off x="6915150" y="22317075"/>
          <a:ext cx="26574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66675</xdr:colOff>
      <xdr:row>29</xdr:row>
      <xdr:rowOff>409575</xdr:rowOff>
    </xdr:from>
    <xdr:to>
      <xdr:col>17</xdr:col>
      <xdr:colOff>190500</xdr:colOff>
      <xdr:row>29</xdr:row>
      <xdr:rowOff>409575</xdr:rowOff>
    </xdr:to>
    <xdr:sp>
      <xdr:nvSpPr>
        <xdr:cNvPr id="9" name="ลูกศรเชื่อมต่อแบบตรง 20"/>
        <xdr:cNvSpPr>
          <a:spLocks/>
        </xdr:cNvSpPr>
      </xdr:nvSpPr>
      <xdr:spPr>
        <a:xfrm>
          <a:off x="7858125" y="26165175"/>
          <a:ext cx="17049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47625</xdr:colOff>
      <xdr:row>22</xdr:row>
      <xdr:rowOff>361950</xdr:rowOff>
    </xdr:from>
    <xdr:to>
      <xdr:col>17</xdr:col>
      <xdr:colOff>171450</xdr:colOff>
      <xdr:row>22</xdr:row>
      <xdr:rowOff>361950</xdr:rowOff>
    </xdr:to>
    <xdr:sp>
      <xdr:nvSpPr>
        <xdr:cNvPr id="10" name="ลูกศรเชื่อมต่อแบบตรง 20"/>
        <xdr:cNvSpPr>
          <a:spLocks/>
        </xdr:cNvSpPr>
      </xdr:nvSpPr>
      <xdr:spPr>
        <a:xfrm>
          <a:off x="7839075" y="18916650"/>
          <a:ext cx="17049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47625</xdr:colOff>
      <xdr:row>27</xdr:row>
      <xdr:rowOff>419100</xdr:rowOff>
    </xdr:from>
    <xdr:to>
      <xdr:col>17</xdr:col>
      <xdr:colOff>171450</xdr:colOff>
      <xdr:row>27</xdr:row>
      <xdr:rowOff>419100</xdr:rowOff>
    </xdr:to>
    <xdr:sp>
      <xdr:nvSpPr>
        <xdr:cNvPr id="11" name="ลูกศรเชื่อมต่อแบบตรง 20"/>
        <xdr:cNvSpPr>
          <a:spLocks/>
        </xdr:cNvSpPr>
      </xdr:nvSpPr>
      <xdr:spPr>
        <a:xfrm>
          <a:off x="7839075" y="24631650"/>
          <a:ext cx="17049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66675</xdr:colOff>
      <xdr:row>16</xdr:row>
      <xdr:rowOff>400050</xdr:rowOff>
    </xdr:from>
    <xdr:to>
      <xdr:col>17</xdr:col>
      <xdr:colOff>190500</xdr:colOff>
      <xdr:row>16</xdr:row>
      <xdr:rowOff>400050</xdr:rowOff>
    </xdr:to>
    <xdr:sp>
      <xdr:nvSpPr>
        <xdr:cNvPr id="12" name="ลูกศรเชื่อมต่อแบบตรง 20"/>
        <xdr:cNvSpPr>
          <a:spLocks/>
        </xdr:cNvSpPr>
      </xdr:nvSpPr>
      <xdr:spPr>
        <a:xfrm>
          <a:off x="7858125" y="13296900"/>
          <a:ext cx="17049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</xdr:colOff>
      <xdr:row>10</xdr:row>
      <xdr:rowOff>514350</xdr:rowOff>
    </xdr:from>
    <xdr:to>
      <xdr:col>11</xdr:col>
      <xdr:colOff>285750</xdr:colOff>
      <xdr:row>10</xdr:row>
      <xdr:rowOff>514350</xdr:rowOff>
    </xdr:to>
    <xdr:sp>
      <xdr:nvSpPr>
        <xdr:cNvPr id="13" name="ลูกศรเชื่อมต่อแบบตรง 81"/>
        <xdr:cNvSpPr>
          <a:spLocks/>
        </xdr:cNvSpPr>
      </xdr:nvSpPr>
      <xdr:spPr>
        <a:xfrm flipV="1">
          <a:off x="6886575" y="5419725"/>
          <a:ext cx="8763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17</xdr:row>
      <xdr:rowOff>333375</xdr:rowOff>
    </xdr:from>
    <xdr:to>
      <xdr:col>17</xdr:col>
      <xdr:colOff>180975</xdr:colOff>
      <xdr:row>17</xdr:row>
      <xdr:rowOff>333375</xdr:rowOff>
    </xdr:to>
    <xdr:sp>
      <xdr:nvSpPr>
        <xdr:cNvPr id="14" name="ลูกศรเชื่อมต่อแบบตรง 20"/>
        <xdr:cNvSpPr>
          <a:spLocks/>
        </xdr:cNvSpPr>
      </xdr:nvSpPr>
      <xdr:spPr>
        <a:xfrm>
          <a:off x="7848600" y="14001750"/>
          <a:ext cx="17049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114300</xdr:colOff>
      <xdr:row>18</xdr:row>
      <xdr:rowOff>781050</xdr:rowOff>
    </xdr:from>
    <xdr:to>
      <xdr:col>17</xdr:col>
      <xdr:colOff>238125</xdr:colOff>
      <xdr:row>18</xdr:row>
      <xdr:rowOff>781050</xdr:rowOff>
    </xdr:to>
    <xdr:sp>
      <xdr:nvSpPr>
        <xdr:cNvPr id="15" name="ลูกศรเชื่อมต่อแบบตรง 20"/>
        <xdr:cNvSpPr>
          <a:spLocks/>
        </xdr:cNvSpPr>
      </xdr:nvSpPr>
      <xdr:spPr>
        <a:xfrm>
          <a:off x="7905750" y="15220950"/>
          <a:ext cx="17049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114300</xdr:colOff>
      <xdr:row>19</xdr:row>
      <xdr:rowOff>352425</xdr:rowOff>
    </xdr:from>
    <xdr:to>
      <xdr:col>17</xdr:col>
      <xdr:colOff>238125</xdr:colOff>
      <xdr:row>19</xdr:row>
      <xdr:rowOff>352425</xdr:rowOff>
    </xdr:to>
    <xdr:sp>
      <xdr:nvSpPr>
        <xdr:cNvPr id="16" name="ลูกศรเชื่อมต่อแบบตรง 20"/>
        <xdr:cNvSpPr>
          <a:spLocks/>
        </xdr:cNvSpPr>
      </xdr:nvSpPr>
      <xdr:spPr>
        <a:xfrm>
          <a:off x="7905750" y="16335375"/>
          <a:ext cx="17049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23</xdr:row>
      <xdr:rowOff>695325</xdr:rowOff>
    </xdr:from>
    <xdr:to>
      <xdr:col>17</xdr:col>
      <xdr:colOff>209550</xdr:colOff>
      <xdr:row>23</xdr:row>
      <xdr:rowOff>695325</xdr:rowOff>
    </xdr:to>
    <xdr:sp>
      <xdr:nvSpPr>
        <xdr:cNvPr id="17" name="ลูกศรเชื่อมต่อแบบตรง 20"/>
        <xdr:cNvSpPr>
          <a:spLocks/>
        </xdr:cNvSpPr>
      </xdr:nvSpPr>
      <xdr:spPr>
        <a:xfrm flipV="1">
          <a:off x="6838950" y="20021550"/>
          <a:ext cx="27432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28575</xdr:colOff>
      <xdr:row>10</xdr:row>
      <xdr:rowOff>523875</xdr:rowOff>
    </xdr:from>
    <xdr:to>
      <xdr:col>17</xdr:col>
      <xdr:colOff>0</xdr:colOff>
      <xdr:row>10</xdr:row>
      <xdr:rowOff>523875</xdr:rowOff>
    </xdr:to>
    <xdr:sp>
      <xdr:nvSpPr>
        <xdr:cNvPr id="18" name="ลูกศรเชื่อมต่อแบบตรง 81"/>
        <xdr:cNvSpPr>
          <a:spLocks/>
        </xdr:cNvSpPr>
      </xdr:nvSpPr>
      <xdr:spPr>
        <a:xfrm flipV="1">
          <a:off x="8486775" y="5429250"/>
          <a:ext cx="8858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19050</xdr:colOff>
      <xdr:row>13</xdr:row>
      <xdr:rowOff>838200</xdr:rowOff>
    </xdr:from>
    <xdr:to>
      <xdr:col>14</xdr:col>
      <xdr:colOff>238125</xdr:colOff>
      <xdr:row>13</xdr:row>
      <xdr:rowOff>838200</xdr:rowOff>
    </xdr:to>
    <xdr:sp>
      <xdr:nvSpPr>
        <xdr:cNvPr id="19" name="ลูกศรเชื่อมต่อแบบตรง 81"/>
        <xdr:cNvSpPr>
          <a:spLocks/>
        </xdr:cNvSpPr>
      </xdr:nvSpPr>
      <xdr:spPr>
        <a:xfrm flipV="1">
          <a:off x="7810500" y="9877425"/>
          <a:ext cx="8858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104775</xdr:colOff>
      <xdr:row>20</xdr:row>
      <xdr:rowOff>409575</xdr:rowOff>
    </xdr:from>
    <xdr:to>
      <xdr:col>17</xdr:col>
      <xdr:colOff>228600</xdr:colOff>
      <xdr:row>20</xdr:row>
      <xdr:rowOff>409575</xdr:rowOff>
    </xdr:to>
    <xdr:sp>
      <xdr:nvSpPr>
        <xdr:cNvPr id="20" name="ลูกศรเชื่อมต่อแบบตรง 20"/>
        <xdr:cNvSpPr>
          <a:spLocks/>
        </xdr:cNvSpPr>
      </xdr:nvSpPr>
      <xdr:spPr>
        <a:xfrm>
          <a:off x="7896225" y="17164050"/>
          <a:ext cx="17049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66675</xdr:colOff>
      <xdr:row>21</xdr:row>
      <xdr:rowOff>552450</xdr:rowOff>
    </xdr:from>
    <xdr:to>
      <xdr:col>17</xdr:col>
      <xdr:colOff>190500</xdr:colOff>
      <xdr:row>21</xdr:row>
      <xdr:rowOff>552450</xdr:rowOff>
    </xdr:to>
    <xdr:sp>
      <xdr:nvSpPr>
        <xdr:cNvPr id="21" name="ลูกศรเชื่อมต่อแบบตรง 20"/>
        <xdr:cNvSpPr>
          <a:spLocks/>
        </xdr:cNvSpPr>
      </xdr:nvSpPr>
      <xdr:spPr>
        <a:xfrm>
          <a:off x="7858125" y="18078450"/>
          <a:ext cx="17049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26</xdr:row>
      <xdr:rowOff>685800</xdr:rowOff>
    </xdr:from>
    <xdr:to>
      <xdr:col>17</xdr:col>
      <xdr:colOff>180975</xdr:colOff>
      <xdr:row>26</xdr:row>
      <xdr:rowOff>685800</xdr:rowOff>
    </xdr:to>
    <xdr:sp>
      <xdr:nvSpPr>
        <xdr:cNvPr id="22" name="ลูกศรเชื่อมต่อแบบตรง 20"/>
        <xdr:cNvSpPr>
          <a:spLocks/>
        </xdr:cNvSpPr>
      </xdr:nvSpPr>
      <xdr:spPr>
        <a:xfrm>
          <a:off x="7848600" y="23612475"/>
          <a:ext cx="17049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66675</xdr:colOff>
      <xdr:row>28</xdr:row>
      <xdr:rowOff>400050</xdr:rowOff>
    </xdr:from>
    <xdr:to>
      <xdr:col>17</xdr:col>
      <xdr:colOff>190500</xdr:colOff>
      <xdr:row>28</xdr:row>
      <xdr:rowOff>400050</xdr:rowOff>
    </xdr:to>
    <xdr:sp>
      <xdr:nvSpPr>
        <xdr:cNvPr id="23" name="ลูกศรเชื่อมต่อแบบตรง 20"/>
        <xdr:cNvSpPr>
          <a:spLocks/>
        </xdr:cNvSpPr>
      </xdr:nvSpPr>
      <xdr:spPr>
        <a:xfrm>
          <a:off x="7858125" y="25384125"/>
          <a:ext cx="17049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2"/>
  <sheetViews>
    <sheetView view="pageBreakPreview" zoomScaleSheetLayoutView="100" zoomScalePageLayoutView="130" workbookViewId="0" topLeftCell="A1">
      <selection activeCell="F9" sqref="F9"/>
    </sheetView>
  </sheetViews>
  <sheetFormatPr defaultColWidth="9.140625" defaultRowHeight="12.75"/>
  <cols>
    <col min="1" max="1" width="5.8515625" style="63" customWidth="1"/>
    <col min="2" max="2" width="22.28125" style="63" customWidth="1"/>
    <col min="3" max="3" width="24.8515625" style="54" customWidth="1"/>
    <col min="4" max="4" width="11.140625" style="71" customWidth="1"/>
    <col min="5" max="5" width="10.28125" style="5" customWidth="1"/>
    <col min="6" max="6" width="14.00390625" style="5" customWidth="1"/>
    <col min="7" max="7" width="4.7109375" style="54" bestFit="1" customWidth="1"/>
    <col min="8" max="8" width="4.8515625" style="54" bestFit="1" customWidth="1"/>
    <col min="9" max="9" width="4.57421875" style="54" bestFit="1" customWidth="1"/>
    <col min="10" max="10" width="4.7109375" style="54" bestFit="1" customWidth="1"/>
    <col min="11" max="11" width="4.8515625" style="54" bestFit="1" customWidth="1"/>
    <col min="12" max="12" width="4.7109375" style="54" bestFit="1" customWidth="1"/>
    <col min="13" max="13" width="5.140625" style="54" bestFit="1" customWidth="1"/>
    <col min="14" max="14" width="4.8515625" style="54" bestFit="1" customWidth="1"/>
    <col min="15" max="17" width="4.57421875" style="54" bestFit="1" customWidth="1"/>
    <col min="18" max="18" width="4.421875" style="54" bestFit="1" customWidth="1"/>
    <col min="19" max="16384" width="9.140625" style="54" customWidth="1"/>
  </cols>
  <sheetData>
    <row r="1" spans="1:18" s="51" customFormat="1" ht="20.25">
      <c r="A1" s="50"/>
      <c r="B1" s="50"/>
      <c r="D1" s="52"/>
      <c r="E1" s="42"/>
      <c r="F1" s="42"/>
      <c r="O1" s="123" t="s">
        <v>408</v>
      </c>
      <c r="P1" s="123"/>
      <c r="Q1" s="123"/>
      <c r="R1" s="123"/>
    </row>
    <row r="2" spans="1:18" s="51" customFormat="1" ht="20.25">
      <c r="A2" s="124" t="s">
        <v>150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</row>
    <row r="3" spans="1:18" s="51" customFormat="1" ht="20.25">
      <c r="A3" s="124" t="s">
        <v>212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</row>
    <row r="4" spans="1:18" s="51" customFormat="1" ht="20.25">
      <c r="A4" s="124" t="s">
        <v>151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</row>
    <row r="5" ht="20.25">
      <c r="A5" s="50" t="s">
        <v>22</v>
      </c>
    </row>
    <row r="6" ht="20.25">
      <c r="A6" s="50" t="s">
        <v>203</v>
      </c>
    </row>
    <row r="7" spans="1:18" ht="21" customHeight="1">
      <c r="A7" s="125" t="s">
        <v>152</v>
      </c>
      <c r="B7" s="125" t="s">
        <v>153</v>
      </c>
      <c r="C7" s="122" t="s">
        <v>154</v>
      </c>
      <c r="D7" s="53" t="s">
        <v>14</v>
      </c>
      <c r="E7" s="127" t="s">
        <v>20</v>
      </c>
      <c r="F7" s="122" t="s">
        <v>155</v>
      </c>
      <c r="G7" s="122" t="s">
        <v>170</v>
      </c>
      <c r="H7" s="122"/>
      <c r="I7" s="122"/>
      <c r="J7" s="122" t="s">
        <v>213</v>
      </c>
      <c r="K7" s="122"/>
      <c r="L7" s="122"/>
      <c r="M7" s="122"/>
      <c r="N7" s="122"/>
      <c r="O7" s="122"/>
      <c r="P7" s="122"/>
      <c r="Q7" s="122"/>
      <c r="R7" s="122"/>
    </row>
    <row r="8" spans="1:18" ht="20.25">
      <c r="A8" s="125"/>
      <c r="B8" s="125"/>
      <c r="C8" s="126"/>
      <c r="D8" s="56" t="s">
        <v>21</v>
      </c>
      <c r="E8" s="127"/>
      <c r="F8" s="122"/>
      <c r="G8" s="57" t="s">
        <v>0</v>
      </c>
      <c r="H8" s="57" t="s">
        <v>1</v>
      </c>
      <c r="I8" s="57" t="s">
        <v>2</v>
      </c>
      <c r="J8" s="57" t="s">
        <v>3</v>
      </c>
      <c r="K8" s="57" t="s">
        <v>4</v>
      </c>
      <c r="L8" s="57" t="s">
        <v>5</v>
      </c>
      <c r="M8" s="57" t="s">
        <v>6</v>
      </c>
      <c r="N8" s="57" t="s">
        <v>7</v>
      </c>
      <c r="O8" s="57" t="s">
        <v>8</v>
      </c>
      <c r="P8" s="57" t="s">
        <v>9</v>
      </c>
      <c r="Q8" s="57" t="s">
        <v>10</v>
      </c>
      <c r="R8" s="57" t="s">
        <v>11</v>
      </c>
    </row>
    <row r="9" spans="1:18" ht="101.25">
      <c r="A9" s="55">
        <v>1</v>
      </c>
      <c r="B9" s="59" t="s">
        <v>409</v>
      </c>
      <c r="C9" s="59" t="s">
        <v>383</v>
      </c>
      <c r="D9" s="83">
        <v>50000</v>
      </c>
      <c r="E9" s="55" t="s">
        <v>340</v>
      </c>
      <c r="F9" s="55" t="s">
        <v>362</v>
      </c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</row>
    <row r="10" spans="1:18" s="63" customFormat="1" ht="20.25">
      <c r="A10" s="67"/>
      <c r="B10" s="68"/>
      <c r="C10" s="68"/>
      <c r="D10" s="116">
        <f>SUM(D9:D9)</f>
        <v>50000</v>
      </c>
      <c r="E10" s="67"/>
      <c r="F10" s="67"/>
      <c r="G10" s="68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</row>
    <row r="11" spans="1:18" s="63" customFormat="1" ht="20.25">
      <c r="A11" s="67"/>
      <c r="B11" s="68"/>
      <c r="C11" s="68"/>
      <c r="D11" s="69"/>
      <c r="E11" s="67"/>
      <c r="F11" s="67"/>
      <c r="G11" s="68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</row>
    <row r="12" spans="1:18" s="63" customFormat="1" ht="20.25">
      <c r="A12" s="67"/>
      <c r="B12" s="68"/>
      <c r="C12" s="68"/>
      <c r="D12" s="69"/>
      <c r="E12" s="67"/>
      <c r="F12" s="67"/>
      <c r="G12" s="68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</row>
  </sheetData>
  <sheetProtection/>
  <mergeCells count="11">
    <mergeCell ref="G7:I7"/>
    <mergeCell ref="J7:R7"/>
    <mergeCell ref="O1:R1"/>
    <mergeCell ref="A2:R2"/>
    <mergeCell ref="A3:R3"/>
    <mergeCell ref="A4:R4"/>
    <mergeCell ref="A7:A8"/>
    <mergeCell ref="B7:B8"/>
    <mergeCell ref="C7:C8"/>
    <mergeCell ref="E7:E8"/>
    <mergeCell ref="F7:F8"/>
  </mergeCells>
  <printOptions/>
  <pageMargins left="0.1968503937007874" right="0.1968503937007874" top="0.7874015748031497" bottom="0.3937007874015748" header="0.31496062992125984" footer="0.31496062992125984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27"/>
  <sheetViews>
    <sheetView view="pageBreakPreview" zoomScaleSheetLayoutView="100" zoomScalePageLayoutView="120" workbookViewId="0" topLeftCell="B1">
      <selection activeCell="K19" sqref="K19"/>
    </sheetView>
  </sheetViews>
  <sheetFormatPr defaultColWidth="9.140625" defaultRowHeight="12.75"/>
  <cols>
    <col min="1" max="1" width="6.00390625" style="103" customWidth="1"/>
    <col min="2" max="2" width="21.00390625" style="100" customWidth="1"/>
    <col min="3" max="3" width="25.421875" style="95" customWidth="1"/>
    <col min="4" max="4" width="11.8515625" style="112" customWidth="1"/>
    <col min="5" max="5" width="10.00390625" style="103" customWidth="1"/>
    <col min="6" max="6" width="13.8515625" style="103" customWidth="1"/>
    <col min="7" max="7" width="4.7109375" style="95" bestFit="1" customWidth="1"/>
    <col min="8" max="8" width="4.8515625" style="95" bestFit="1" customWidth="1"/>
    <col min="9" max="9" width="4.57421875" style="95" bestFit="1" customWidth="1"/>
    <col min="10" max="10" width="4.7109375" style="95" bestFit="1" customWidth="1"/>
    <col min="11" max="11" width="4.8515625" style="95" bestFit="1" customWidth="1"/>
    <col min="12" max="12" width="4.7109375" style="95" bestFit="1" customWidth="1"/>
    <col min="13" max="13" width="5.140625" style="95" bestFit="1" customWidth="1"/>
    <col min="14" max="14" width="4.8515625" style="95" bestFit="1" customWidth="1"/>
    <col min="15" max="17" width="4.57421875" style="95" bestFit="1" customWidth="1"/>
    <col min="18" max="18" width="4.421875" style="95" bestFit="1" customWidth="1"/>
    <col min="19" max="16384" width="9.140625" style="95" customWidth="1"/>
  </cols>
  <sheetData>
    <row r="1" spans="1:18" s="51" customFormat="1" ht="20.25">
      <c r="A1" s="50"/>
      <c r="B1" s="50"/>
      <c r="D1" s="52"/>
      <c r="E1" s="42"/>
      <c r="F1" s="42"/>
      <c r="P1" s="123" t="s">
        <v>149</v>
      </c>
      <c r="Q1" s="123"/>
      <c r="R1" s="123"/>
    </row>
    <row r="2" spans="1:18" s="51" customFormat="1" ht="20.25">
      <c r="A2" s="124" t="s">
        <v>150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</row>
    <row r="3" spans="1:18" s="51" customFormat="1" ht="20.25">
      <c r="A3" s="124" t="s">
        <v>212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</row>
    <row r="4" spans="1:18" s="51" customFormat="1" ht="20.25">
      <c r="A4" s="124" t="s">
        <v>151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</row>
    <row r="5" spans="1:6" s="109" customFormat="1" ht="20.25">
      <c r="A5" s="108" t="s">
        <v>22</v>
      </c>
      <c r="D5" s="110"/>
      <c r="E5" s="71"/>
      <c r="F5" s="71"/>
    </row>
    <row r="6" spans="1:6" s="109" customFormat="1" ht="20.25">
      <c r="A6" s="108" t="s">
        <v>125</v>
      </c>
      <c r="D6" s="110"/>
      <c r="E6" s="71"/>
      <c r="F6" s="71"/>
    </row>
    <row r="7" spans="1:18" s="54" customFormat="1" ht="21" customHeight="1">
      <c r="A7" s="125" t="s">
        <v>152</v>
      </c>
      <c r="B7" s="125" t="s">
        <v>153</v>
      </c>
      <c r="C7" s="122" t="s">
        <v>154</v>
      </c>
      <c r="D7" s="53" t="s">
        <v>14</v>
      </c>
      <c r="E7" s="127" t="s">
        <v>20</v>
      </c>
      <c r="F7" s="122" t="s">
        <v>155</v>
      </c>
      <c r="G7" s="122" t="s">
        <v>170</v>
      </c>
      <c r="H7" s="122"/>
      <c r="I7" s="122"/>
      <c r="J7" s="122" t="s">
        <v>213</v>
      </c>
      <c r="K7" s="122"/>
      <c r="L7" s="122"/>
      <c r="M7" s="122"/>
      <c r="N7" s="122"/>
      <c r="O7" s="122"/>
      <c r="P7" s="122"/>
      <c r="Q7" s="122"/>
      <c r="R7" s="122"/>
    </row>
    <row r="8" spans="1:18" s="54" customFormat="1" ht="20.25">
      <c r="A8" s="125"/>
      <c r="B8" s="125"/>
      <c r="C8" s="126"/>
      <c r="D8" s="56" t="s">
        <v>21</v>
      </c>
      <c r="E8" s="127"/>
      <c r="F8" s="122"/>
      <c r="G8" s="57" t="s">
        <v>0</v>
      </c>
      <c r="H8" s="57" t="s">
        <v>1</v>
      </c>
      <c r="I8" s="57" t="s">
        <v>2</v>
      </c>
      <c r="J8" s="57" t="s">
        <v>3</v>
      </c>
      <c r="K8" s="57" t="s">
        <v>4</v>
      </c>
      <c r="L8" s="57" t="s">
        <v>5</v>
      </c>
      <c r="M8" s="57" t="s">
        <v>6</v>
      </c>
      <c r="N8" s="57" t="s">
        <v>7</v>
      </c>
      <c r="O8" s="57" t="s">
        <v>8</v>
      </c>
      <c r="P8" s="57" t="s">
        <v>9</v>
      </c>
      <c r="Q8" s="57" t="s">
        <v>10</v>
      </c>
      <c r="R8" s="57" t="s">
        <v>11</v>
      </c>
    </row>
    <row r="9" spans="1:18" s="54" customFormat="1" ht="60.75">
      <c r="A9" s="55">
        <v>1</v>
      </c>
      <c r="B9" s="58" t="s">
        <v>190</v>
      </c>
      <c r="C9" s="58" t="s">
        <v>315</v>
      </c>
      <c r="D9" s="83">
        <v>200000</v>
      </c>
      <c r="E9" s="55" t="s">
        <v>15</v>
      </c>
      <c r="F9" s="55" t="s">
        <v>29</v>
      </c>
      <c r="G9" s="58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</row>
    <row r="10" spans="1:18" s="111" customFormat="1" ht="60.75">
      <c r="A10" s="55">
        <v>2</v>
      </c>
      <c r="B10" s="58" t="s">
        <v>62</v>
      </c>
      <c r="C10" s="59" t="s">
        <v>63</v>
      </c>
      <c r="D10" s="60">
        <v>20000</v>
      </c>
      <c r="E10" s="55" t="s">
        <v>23</v>
      </c>
      <c r="F10" s="55" t="s">
        <v>362</v>
      </c>
      <c r="G10" s="58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</row>
    <row r="11" spans="1:18" s="111" customFormat="1" ht="60.75">
      <c r="A11" s="55">
        <v>3</v>
      </c>
      <c r="B11" s="59" t="s">
        <v>64</v>
      </c>
      <c r="C11" s="59" t="s">
        <v>65</v>
      </c>
      <c r="D11" s="60">
        <v>30000</v>
      </c>
      <c r="E11" s="55" t="s">
        <v>66</v>
      </c>
      <c r="F11" s="55" t="s">
        <v>362</v>
      </c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</row>
    <row r="12" spans="1:18" s="54" customFormat="1" ht="147.75" customHeight="1">
      <c r="A12" s="55">
        <v>4</v>
      </c>
      <c r="B12" s="58" t="s">
        <v>320</v>
      </c>
      <c r="C12" s="58" t="s">
        <v>321</v>
      </c>
      <c r="D12" s="83">
        <v>200000</v>
      </c>
      <c r="E12" s="55" t="s">
        <v>15</v>
      </c>
      <c r="F12" s="55" t="s">
        <v>362</v>
      </c>
      <c r="G12" s="58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</row>
    <row r="13" spans="1:18" s="54" customFormat="1" ht="180" customHeight="1">
      <c r="A13" s="55">
        <v>5</v>
      </c>
      <c r="B13" s="58" t="s">
        <v>322</v>
      </c>
      <c r="C13" s="58" t="s">
        <v>323</v>
      </c>
      <c r="D13" s="83">
        <v>10000</v>
      </c>
      <c r="E13" s="55" t="s">
        <v>15</v>
      </c>
      <c r="F13" s="55" t="s">
        <v>362</v>
      </c>
      <c r="G13" s="58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</row>
    <row r="14" spans="1:18" s="54" customFormat="1" ht="121.5">
      <c r="A14" s="55">
        <v>6</v>
      </c>
      <c r="B14" s="58" t="s">
        <v>324</v>
      </c>
      <c r="C14" s="58" t="s">
        <v>325</v>
      </c>
      <c r="D14" s="83">
        <v>200000</v>
      </c>
      <c r="E14" s="55" t="s">
        <v>15</v>
      </c>
      <c r="F14" s="55" t="s">
        <v>362</v>
      </c>
      <c r="G14" s="58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</row>
    <row r="15" spans="1:18" s="54" customFormat="1" ht="141.75">
      <c r="A15" s="55">
        <v>7</v>
      </c>
      <c r="B15" s="58" t="s">
        <v>326</v>
      </c>
      <c r="C15" s="58" t="s">
        <v>332</v>
      </c>
      <c r="D15" s="83">
        <v>30000</v>
      </c>
      <c r="E15" s="55" t="s">
        <v>15</v>
      </c>
      <c r="F15" s="55" t="s">
        <v>362</v>
      </c>
      <c r="G15" s="58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</row>
    <row r="16" spans="1:18" s="54" customFormat="1" ht="81">
      <c r="A16" s="55">
        <v>8</v>
      </c>
      <c r="B16" s="58" t="s">
        <v>79</v>
      </c>
      <c r="C16" s="58" t="s">
        <v>327</v>
      </c>
      <c r="D16" s="83">
        <v>10000</v>
      </c>
      <c r="E16" s="55" t="s">
        <v>15</v>
      </c>
      <c r="F16" s="55" t="s">
        <v>362</v>
      </c>
      <c r="G16" s="58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</row>
    <row r="17" spans="1:18" s="54" customFormat="1" ht="141.75">
      <c r="A17" s="55">
        <v>9</v>
      </c>
      <c r="B17" s="58" t="s">
        <v>328</v>
      </c>
      <c r="C17" s="58" t="s">
        <v>330</v>
      </c>
      <c r="D17" s="83">
        <v>10000</v>
      </c>
      <c r="E17" s="55" t="s">
        <v>15</v>
      </c>
      <c r="F17" s="55" t="s">
        <v>362</v>
      </c>
      <c r="G17" s="58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</row>
    <row r="18" spans="1:18" s="54" customFormat="1" ht="121.5">
      <c r="A18" s="55">
        <v>10</v>
      </c>
      <c r="B18" s="58" t="s">
        <v>329</v>
      </c>
      <c r="C18" s="58" t="s">
        <v>331</v>
      </c>
      <c r="D18" s="83">
        <v>20000</v>
      </c>
      <c r="E18" s="55" t="s">
        <v>15</v>
      </c>
      <c r="F18" s="55" t="s">
        <v>158</v>
      </c>
      <c r="G18" s="58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</row>
    <row r="19" spans="1:18" s="54" customFormat="1" ht="81">
      <c r="A19" s="55">
        <v>11</v>
      </c>
      <c r="B19" s="58" t="s">
        <v>333</v>
      </c>
      <c r="C19" s="58" t="s">
        <v>334</v>
      </c>
      <c r="D19" s="83">
        <v>120000</v>
      </c>
      <c r="E19" s="55" t="s">
        <v>15</v>
      </c>
      <c r="F19" s="55" t="s">
        <v>362</v>
      </c>
      <c r="G19" s="58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</row>
    <row r="20" spans="1:18" s="54" customFormat="1" ht="81">
      <c r="A20" s="55">
        <v>12</v>
      </c>
      <c r="B20" s="58" t="s">
        <v>80</v>
      </c>
      <c r="C20" s="58" t="s">
        <v>335</v>
      </c>
      <c r="D20" s="83">
        <v>14000</v>
      </c>
      <c r="E20" s="55" t="s">
        <v>15</v>
      </c>
      <c r="F20" s="55" t="s">
        <v>362</v>
      </c>
      <c r="G20" s="58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</row>
    <row r="21" spans="1:18" s="54" customFormat="1" ht="121.5">
      <c r="A21" s="55">
        <v>13</v>
      </c>
      <c r="B21" s="58" t="s">
        <v>336</v>
      </c>
      <c r="C21" s="58" t="s">
        <v>337</v>
      </c>
      <c r="D21" s="83">
        <v>40000</v>
      </c>
      <c r="E21" s="55" t="s">
        <v>15</v>
      </c>
      <c r="F21" s="55" t="s">
        <v>362</v>
      </c>
      <c r="G21" s="58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</row>
    <row r="22" spans="1:18" s="54" customFormat="1" ht="81">
      <c r="A22" s="55">
        <v>14</v>
      </c>
      <c r="B22" s="59" t="s">
        <v>344</v>
      </c>
      <c r="C22" s="59" t="s">
        <v>345</v>
      </c>
      <c r="D22" s="83">
        <v>102000</v>
      </c>
      <c r="E22" s="55" t="s">
        <v>15</v>
      </c>
      <c r="F22" s="55" t="s">
        <v>362</v>
      </c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4"/>
    </row>
    <row r="23" spans="1:18" s="54" customFormat="1" ht="47.25" customHeight="1">
      <c r="A23" s="55">
        <v>15</v>
      </c>
      <c r="B23" s="59" t="s">
        <v>126</v>
      </c>
      <c r="C23" s="59" t="s">
        <v>129</v>
      </c>
      <c r="D23" s="83">
        <v>15000</v>
      </c>
      <c r="E23" s="55" t="s">
        <v>15</v>
      </c>
      <c r="F23" s="55" t="s">
        <v>362</v>
      </c>
      <c r="G23" s="84"/>
      <c r="H23" s="84"/>
      <c r="I23" s="84"/>
      <c r="J23" s="84"/>
      <c r="K23" s="84"/>
      <c r="L23" s="84"/>
      <c r="M23" s="84"/>
      <c r="N23" s="84"/>
      <c r="O23" s="84"/>
      <c r="P23" s="84"/>
      <c r="Q23" s="84"/>
      <c r="R23" s="84"/>
    </row>
    <row r="24" spans="1:18" s="54" customFormat="1" ht="121.5">
      <c r="A24" s="55">
        <v>16</v>
      </c>
      <c r="B24" s="59" t="s">
        <v>127</v>
      </c>
      <c r="C24" s="59" t="s">
        <v>130</v>
      </c>
      <c r="D24" s="83">
        <v>15000</v>
      </c>
      <c r="E24" s="55" t="s">
        <v>15</v>
      </c>
      <c r="F24" s="55" t="s">
        <v>362</v>
      </c>
      <c r="G24" s="84"/>
      <c r="H24" s="84"/>
      <c r="I24" s="84"/>
      <c r="J24" s="84"/>
      <c r="K24" s="84"/>
      <c r="L24" s="84"/>
      <c r="M24" s="84"/>
      <c r="N24" s="84"/>
      <c r="O24" s="84"/>
      <c r="P24" s="84"/>
      <c r="Q24" s="84"/>
      <c r="R24" s="84"/>
    </row>
    <row r="25" spans="1:18" s="54" customFormat="1" ht="81">
      <c r="A25" s="55">
        <v>17</v>
      </c>
      <c r="B25" s="59" t="s">
        <v>128</v>
      </c>
      <c r="C25" s="59" t="s">
        <v>131</v>
      </c>
      <c r="D25" s="83">
        <v>30000</v>
      </c>
      <c r="E25" s="55" t="s">
        <v>15</v>
      </c>
      <c r="F25" s="55" t="s">
        <v>362</v>
      </c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</row>
    <row r="26" spans="1:18" s="54" customFormat="1" ht="121.5">
      <c r="A26" s="55">
        <v>18</v>
      </c>
      <c r="B26" s="59" t="s">
        <v>127</v>
      </c>
      <c r="C26" s="59" t="s">
        <v>130</v>
      </c>
      <c r="D26" s="83">
        <v>5000</v>
      </c>
      <c r="E26" s="55" t="s">
        <v>15</v>
      </c>
      <c r="F26" s="55" t="s">
        <v>29</v>
      </c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</row>
    <row r="27" ht="20.25">
      <c r="D27" s="120">
        <f>SUM(D9:D26)</f>
        <v>1071000</v>
      </c>
    </row>
  </sheetData>
  <sheetProtection/>
  <mergeCells count="11">
    <mergeCell ref="F7:F8"/>
    <mergeCell ref="G7:I7"/>
    <mergeCell ref="P1:R1"/>
    <mergeCell ref="A2:R2"/>
    <mergeCell ref="A3:R3"/>
    <mergeCell ref="A4:R4"/>
    <mergeCell ref="A7:A8"/>
    <mergeCell ref="B7:B8"/>
    <mergeCell ref="C7:C8"/>
    <mergeCell ref="E7:E8"/>
    <mergeCell ref="J7:R7"/>
  </mergeCells>
  <printOptions/>
  <pageMargins left="0.1968503937007874" right="0.1968503937007874" top="0.7874015748031497" bottom="0.3937007874015748" header="0.31496062992125984" footer="0.31496062992125984"/>
  <pageSetup horizontalDpi="600" verticalDpi="6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14"/>
  <sheetViews>
    <sheetView view="pageBreakPreview" zoomScaleSheetLayoutView="100" zoomScalePageLayoutView="130" workbookViewId="0" topLeftCell="B1">
      <selection activeCell="N10" sqref="N10"/>
    </sheetView>
  </sheetViews>
  <sheetFormatPr defaultColWidth="9.140625" defaultRowHeight="12.75"/>
  <cols>
    <col min="1" max="1" width="5.8515625" style="63" customWidth="1"/>
    <col min="2" max="2" width="21.57421875" style="63" customWidth="1"/>
    <col min="3" max="3" width="24.57421875" style="54" customWidth="1"/>
    <col min="4" max="4" width="11.57421875" style="71" customWidth="1"/>
    <col min="5" max="5" width="11.00390625" style="5" customWidth="1"/>
    <col min="6" max="6" width="13.7109375" style="5" customWidth="1"/>
    <col min="7" max="7" width="4.7109375" style="54" bestFit="1" customWidth="1"/>
    <col min="8" max="8" width="4.8515625" style="54" bestFit="1" customWidth="1"/>
    <col min="9" max="9" width="4.57421875" style="54" bestFit="1" customWidth="1"/>
    <col min="10" max="10" width="4.7109375" style="54" bestFit="1" customWidth="1"/>
    <col min="11" max="11" width="4.8515625" style="54" bestFit="1" customWidth="1"/>
    <col min="12" max="12" width="4.7109375" style="54" bestFit="1" customWidth="1"/>
    <col min="13" max="13" width="5.140625" style="54" bestFit="1" customWidth="1"/>
    <col min="14" max="14" width="4.8515625" style="54" bestFit="1" customWidth="1"/>
    <col min="15" max="17" width="4.57421875" style="54" bestFit="1" customWidth="1"/>
    <col min="18" max="18" width="4.421875" style="54" bestFit="1" customWidth="1"/>
    <col min="19" max="16384" width="9.140625" style="54" customWidth="1"/>
  </cols>
  <sheetData>
    <row r="1" spans="1:18" s="51" customFormat="1" ht="20.25">
      <c r="A1" s="50"/>
      <c r="B1" s="50"/>
      <c r="D1" s="52"/>
      <c r="E1" s="42"/>
      <c r="F1" s="42"/>
      <c r="P1" s="123" t="s">
        <v>149</v>
      </c>
      <c r="Q1" s="123"/>
      <c r="R1" s="123"/>
    </row>
    <row r="2" spans="1:18" s="51" customFormat="1" ht="20.25">
      <c r="A2" s="124" t="s">
        <v>150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</row>
    <row r="3" spans="1:18" s="51" customFormat="1" ht="20.25">
      <c r="A3" s="124" t="s">
        <v>212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</row>
    <row r="4" spans="1:18" s="51" customFormat="1" ht="20.25">
      <c r="A4" s="124" t="s">
        <v>151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</row>
    <row r="5" ht="20.25">
      <c r="A5" s="50" t="s">
        <v>33</v>
      </c>
    </row>
    <row r="6" ht="20.25">
      <c r="A6" s="50" t="s">
        <v>124</v>
      </c>
    </row>
    <row r="7" spans="1:18" ht="21" customHeight="1">
      <c r="A7" s="125" t="s">
        <v>152</v>
      </c>
      <c r="B7" s="125" t="s">
        <v>153</v>
      </c>
      <c r="C7" s="122" t="s">
        <v>154</v>
      </c>
      <c r="D7" s="53" t="s">
        <v>14</v>
      </c>
      <c r="E7" s="127" t="s">
        <v>20</v>
      </c>
      <c r="F7" s="122" t="s">
        <v>155</v>
      </c>
      <c r="G7" s="122" t="s">
        <v>170</v>
      </c>
      <c r="H7" s="122"/>
      <c r="I7" s="122"/>
      <c r="J7" s="122" t="s">
        <v>213</v>
      </c>
      <c r="K7" s="122"/>
      <c r="L7" s="122"/>
      <c r="M7" s="122"/>
      <c r="N7" s="122"/>
      <c r="O7" s="122"/>
      <c r="P7" s="122"/>
      <c r="Q7" s="122"/>
      <c r="R7" s="122"/>
    </row>
    <row r="8" spans="1:18" ht="20.25">
      <c r="A8" s="125"/>
      <c r="B8" s="125"/>
      <c r="C8" s="126"/>
      <c r="D8" s="56" t="s">
        <v>21</v>
      </c>
      <c r="E8" s="127"/>
      <c r="F8" s="122"/>
      <c r="G8" s="57" t="s">
        <v>0</v>
      </c>
      <c r="H8" s="57" t="s">
        <v>1</v>
      </c>
      <c r="I8" s="57" t="s">
        <v>2</v>
      </c>
      <c r="J8" s="57" t="s">
        <v>3</v>
      </c>
      <c r="K8" s="57" t="s">
        <v>4</v>
      </c>
      <c r="L8" s="57" t="s">
        <v>5</v>
      </c>
      <c r="M8" s="57" t="s">
        <v>6</v>
      </c>
      <c r="N8" s="57" t="s">
        <v>7</v>
      </c>
      <c r="O8" s="57" t="s">
        <v>8</v>
      </c>
      <c r="P8" s="57" t="s">
        <v>9</v>
      </c>
      <c r="Q8" s="57" t="s">
        <v>10</v>
      </c>
      <c r="R8" s="57" t="s">
        <v>11</v>
      </c>
    </row>
    <row r="9" spans="1:18" ht="121.5">
      <c r="A9" s="55">
        <v>1</v>
      </c>
      <c r="B9" s="58" t="s">
        <v>93</v>
      </c>
      <c r="C9" s="58" t="s">
        <v>312</v>
      </c>
      <c r="D9" s="60">
        <v>193750</v>
      </c>
      <c r="E9" s="55" t="s">
        <v>48</v>
      </c>
      <c r="F9" s="55" t="s">
        <v>362</v>
      </c>
      <c r="G9" s="58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</row>
    <row r="10" spans="1:18" ht="121.5">
      <c r="A10" s="55">
        <v>2</v>
      </c>
      <c r="B10" s="58" t="s">
        <v>313</v>
      </c>
      <c r="C10" s="59" t="s">
        <v>314</v>
      </c>
      <c r="D10" s="60">
        <v>70000</v>
      </c>
      <c r="E10" s="55" t="s">
        <v>48</v>
      </c>
      <c r="F10" s="55" t="s">
        <v>362</v>
      </c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2"/>
    </row>
    <row r="11" spans="1:18" ht="81">
      <c r="A11" s="55">
        <v>3</v>
      </c>
      <c r="B11" s="58" t="s">
        <v>188</v>
      </c>
      <c r="C11" s="58" t="s">
        <v>189</v>
      </c>
      <c r="D11" s="60">
        <v>270000</v>
      </c>
      <c r="E11" s="55" t="s">
        <v>44</v>
      </c>
      <c r="F11" s="55" t="s">
        <v>362</v>
      </c>
      <c r="G11" s="58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</row>
    <row r="12" spans="1:18" ht="141.75">
      <c r="A12" s="55">
        <v>4</v>
      </c>
      <c r="B12" s="59" t="s">
        <v>96</v>
      </c>
      <c r="C12" s="59" t="s">
        <v>81</v>
      </c>
      <c r="D12" s="83">
        <v>60000</v>
      </c>
      <c r="E12" s="55" t="s">
        <v>83</v>
      </c>
      <c r="F12" s="55" t="s">
        <v>362</v>
      </c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</row>
    <row r="13" spans="1:18" ht="141.75">
      <c r="A13" s="55">
        <v>5</v>
      </c>
      <c r="B13" s="59" t="s">
        <v>97</v>
      </c>
      <c r="C13" s="59" t="s">
        <v>82</v>
      </c>
      <c r="D13" s="83">
        <v>60000</v>
      </c>
      <c r="E13" s="55" t="s">
        <v>44</v>
      </c>
      <c r="F13" s="55" t="s">
        <v>362</v>
      </c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4"/>
      <c r="R13" s="84"/>
    </row>
    <row r="14" ht="20.25">
      <c r="D14" s="117">
        <f>SUM(D9:D13)</f>
        <v>653750</v>
      </c>
    </row>
  </sheetData>
  <sheetProtection/>
  <mergeCells count="11">
    <mergeCell ref="P1:R1"/>
    <mergeCell ref="A2:R2"/>
    <mergeCell ref="A3:R3"/>
    <mergeCell ref="A4:R4"/>
    <mergeCell ref="A7:A8"/>
    <mergeCell ref="B7:B8"/>
    <mergeCell ref="C7:C8"/>
    <mergeCell ref="E7:E8"/>
    <mergeCell ref="F7:F8"/>
    <mergeCell ref="G7:I7"/>
    <mergeCell ref="J7:R7"/>
  </mergeCells>
  <printOptions/>
  <pageMargins left="0.1968503937007874" right="0.1968503937007874" top="0.7874015748031497" bottom="0.3937007874015748" header="0.31496062992125984" footer="0.31496062992125984"/>
  <pageSetup horizontalDpi="600" verticalDpi="6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R14"/>
  <sheetViews>
    <sheetView view="pageBreakPreview" zoomScaleSheetLayoutView="100" zoomScalePageLayoutView="130" workbookViewId="0" topLeftCell="A4">
      <selection activeCell="D12" sqref="D12"/>
    </sheetView>
  </sheetViews>
  <sheetFormatPr defaultColWidth="9.140625" defaultRowHeight="12.75"/>
  <cols>
    <col min="1" max="1" width="6.140625" style="63" customWidth="1"/>
    <col min="2" max="2" width="18.57421875" style="63" customWidth="1"/>
    <col min="3" max="3" width="25.57421875" style="54" customWidth="1"/>
    <col min="4" max="4" width="13.28125" style="71" customWidth="1"/>
    <col min="5" max="5" width="11.00390625" style="5" customWidth="1"/>
    <col min="6" max="6" width="13.8515625" style="5" customWidth="1"/>
    <col min="7" max="7" width="4.7109375" style="54" bestFit="1" customWidth="1"/>
    <col min="8" max="8" width="4.8515625" style="54" bestFit="1" customWidth="1"/>
    <col min="9" max="9" width="4.57421875" style="54" bestFit="1" customWidth="1"/>
    <col min="10" max="10" width="4.7109375" style="54" bestFit="1" customWidth="1"/>
    <col min="11" max="11" width="4.8515625" style="54" bestFit="1" customWidth="1"/>
    <col min="12" max="12" width="4.7109375" style="54" bestFit="1" customWidth="1"/>
    <col min="13" max="13" width="5.140625" style="54" bestFit="1" customWidth="1"/>
    <col min="14" max="14" width="4.8515625" style="54" bestFit="1" customWidth="1"/>
    <col min="15" max="17" width="4.57421875" style="54" bestFit="1" customWidth="1"/>
    <col min="18" max="18" width="4.421875" style="54" bestFit="1" customWidth="1"/>
    <col min="19" max="16384" width="9.140625" style="54" customWidth="1"/>
  </cols>
  <sheetData>
    <row r="1" spans="1:18" s="51" customFormat="1" ht="20.25">
      <c r="A1" s="50"/>
      <c r="B1" s="50"/>
      <c r="D1" s="52"/>
      <c r="E1" s="42"/>
      <c r="F1" s="42"/>
      <c r="P1" s="123" t="s">
        <v>149</v>
      </c>
      <c r="Q1" s="123"/>
      <c r="R1" s="123"/>
    </row>
    <row r="2" spans="1:18" s="51" customFormat="1" ht="20.25">
      <c r="A2" s="124" t="s">
        <v>150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</row>
    <row r="3" spans="1:18" s="51" customFormat="1" ht="20.25">
      <c r="A3" s="124" t="s">
        <v>212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</row>
    <row r="4" spans="1:18" s="51" customFormat="1" ht="20.25">
      <c r="A4" s="124" t="s">
        <v>151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</row>
    <row r="5" ht="20.25">
      <c r="A5" s="50" t="s">
        <v>30</v>
      </c>
    </row>
    <row r="6" ht="20.25">
      <c r="A6" s="50" t="s">
        <v>310</v>
      </c>
    </row>
    <row r="7" spans="1:18" ht="21" customHeight="1">
      <c r="A7" s="125" t="s">
        <v>152</v>
      </c>
      <c r="B7" s="125" t="s">
        <v>153</v>
      </c>
      <c r="C7" s="122" t="s">
        <v>154</v>
      </c>
      <c r="D7" s="53" t="s">
        <v>14</v>
      </c>
      <c r="E7" s="127" t="s">
        <v>20</v>
      </c>
      <c r="F7" s="122" t="s">
        <v>155</v>
      </c>
      <c r="G7" s="122" t="s">
        <v>170</v>
      </c>
      <c r="H7" s="122"/>
      <c r="I7" s="122"/>
      <c r="J7" s="122" t="s">
        <v>213</v>
      </c>
      <c r="K7" s="122"/>
      <c r="L7" s="122"/>
      <c r="M7" s="122"/>
      <c r="N7" s="122"/>
      <c r="O7" s="122"/>
      <c r="P7" s="122"/>
      <c r="Q7" s="122"/>
      <c r="R7" s="122"/>
    </row>
    <row r="8" spans="1:18" ht="20.25">
      <c r="A8" s="125"/>
      <c r="B8" s="125"/>
      <c r="C8" s="126"/>
      <c r="D8" s="56" t="s">
        <v>21</v>
      </c>
      <c r="E8" s="127"/>
      <c r="F8" s="122"/>
      <c r="G8" s="57" t="s">
        <v>0</v>
      </c>
      <c r="H8" s="57" t="s">
        <v>1</v>
      </c>
      <c r="I8" s="57" t="s">
        <v>2</v>
      </c>
      <c r="J8" s="57" t="s">
        <v>3</v>
      </c>
      <c r="K8" s="57" t="s">
        <v>4</v>
      </c>
      <c r="L8" s="57" t="s">
        <v>5</v>
      </c>
      <c r="M8" s="57" t="s">
        <v>6</v>
      </c>
      <c r="N8" s="57" t="s">
        <v>7</v>
      </c>
      <c r="O8" s="57" t="s">
        <v>8</v>
      </c>
      <c r="P8" s="57" t="s">
        <v>9</v>
      </c>
      <c r="Q8" s="57" t="s">
        <v>10</v>
      </c>
      <c r="R8" s="57" t="s">
        <v>11</v>
      </c>
    </row>
    <row r="9" spans="1:18" s="67" customFormat="1" ht="81">
      <c r="A9" s="55">
        <v>1</v>
      </c>
      <c r="B9" s="59" t="s">
        <v>103</v>
      </c>
      <c r="C9" s="59" t="s">
        <v>311</v>
      </c>
      <c r="D9" s="83">
        <v>246000</v>
      </c>
      <c r="E9" s="55" t="s">
        <v>15</v>
      </c>
      <c r="F9" s="55" t="s">
        <v>362</v>
      </c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</row>
    <row r="10" spans="1:18" ht="81">
      <c r="A10" s="55">
        <v>2</v>
      </c>
      <c r="B10" s="59" t="s">
        <v>407</v>
      </c>
      <c r="C10" s="59" t="s">
        <v>132</v>
      </c>
      <c r="D10" s="83">
        <v>10113600</v>
      </c>
      <c r="E10" s="55" t="s">
        <v>15</v>
      </c>
      <c r="F10" s="55" t="s">
        <v>362</v>
      </c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</row>
    <row r="11" spans="1:18" ht="60.75">
      <c r="A11" s="55">
        <v>3</v>
      </c>
      <c r="B11" s="59" t="s">
        <v>133</v>
      </c>
      <c r="C11" s="59" t="s">
        <v>134</v>
      </c>
      <c r="D11" s="83">
        <v>3849600</v>
      </c>
      <c r="E11" s="55" t="s">
        <v>15</v>
      </c>
      <c r="F11" s="55" t="s">
        <v>362</v>
      </c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</row>
    <row r="12" spans="1:18" ht="20.25">
      <c r="A12" s="67"/>
      <c r="B12" s="85"/>
      <c r="C12" s="85"/>
      <c r="D12" s="119">
        <f>SUM(D9:D11)</f>
        <v>14209200</v>
      </c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</row>
    <row r="13" spans="1:18" ht="20.25">
      <c r="A13" s="67"/>
      <c r="B13" s="85"/>
      <c r="C13" s="85"/>
      <c r="D13" s="105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</row>
    <row r="14" spans="1:18" ht="20.25">
      <c r="A14" s="67"/>
      <c r="B14" s="85"/>
      <c r="C14" s="85"/>
      <c r="D14" s="69"/>
      <c r="E14" s="67"/>
      <c r="F14" s="67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7"/>
    </row>
  </sheetData>
  <sheetProtection/>
  <mergeCells count="11">
    <mergeCell ref="G7:I7"/>
    <mergeCell ref="J7:R7"/>
    <mergeCell ref="P1:R1"/>
    <mergeCell ref="A2:R2"/>
    <mergeCell ref="A3:R3"/>
    <mergeCell ref="A4:R4"/>
    <mergeCell ref="A7:A8"/>
    <mergeCell ref="B7:B8"/>
    <mergeCell ref="C7:C8"/>
    <mergeCell ref="E7:E8"/>
    <mergeCell ref="F7:F8"/>
  </mergeCells>
  <printOptions/>
  <pageMargins left="0.1968503937007874" right="0.1968503937007874" top="0.7874015748031497" bottom="0.3937007874015748" header="0.31496062992125984" footer="0.31496062992125984"/>
  <pageSetup horizontalDpi="600" verticalDpi="6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R13"/>
  <sheetViews>
    <sheetView view="pageBreakPreview" zoomScaleSheetLayoutView="100" zoomScalePageLayoutView="130" workbookViewId="0" topLeftCell="C1">
      <selection activeCell="A3" sqref="A3:R3"/>
    </sheetView>
  </sheetViews>
  <sheetFormatPr defaultColWidth="9.140625" defaultRowHeight="12.75"/>
  <cols>
    <col min="1" max="1" width="6.140625" style="63" customWidth="1"/>
    <col min="2" max="2" width="20.140625" style="63" customWidth="1"/>
    <col min="3" max="3" width="25.57421875" style="54" customWidth="1"/>
    <col min="4" max="4" width="11.421875" style="71" customWidth="1"/>
    <col min="5" max="5" width="11.00390625" style="5" customWidth="1"/>
    <col min="6" max="6" width="13.8515625" style="5" customWidth="1"/>
    <col min="7" max="7" width="4.7109375" style="54" bestFit="1" customWidth="1"/>
    <col min="8" max="8" width="4.8515625" style="54" bestFit="1" customWidth="1"/>
    <col min="9" max="9" width="4.57421875" style="54" bestFit="1" customWidth="1"/>
    <col min="10" max="10" width="4.7109375" style="54" bestFit="1" customWidth="1"/>
    <col min="11" max="11" width="4.8515625" style="54" bestFit="1" customWidth="1"/>
    <col min="12" max="12" width="4.7109375" style="54" bestFit="1" customWidth="1"/>
    <col min="13" max="13" width="5.140625" style="54" bestFit="1" customWidth="1"/>
    <col min="14" max="14" width="4.8515625" style="54" bestFit="1" customWidth="1"/>
    <col min="15" max="17" width="4.57421875" style="54" bestFit="1" customWidth="1"/>
    <col min="18" max="18" width="4.421875" style="54" bestFit="1" customWidth="1"/>
    <col min="19" max="16384" width="9.140625" style="54" customWidth="1"/>
  </cols>
  <sheetData>
    <row r="1" spans="1:18" s="51" customFormat="1" ht="20.25">
      <c r="A1" s="50"/>
      <c r="B1" s="50"/>
      <c r="D1" s="52"/>
      <c r="E1" s="42"/>
      <c r="F1" s="42"/>
      <c r="P1" s="123" t="s">
        <v>149</v>
      </c>
      <c r="Q1" s="123"/>
      <c r="R1" s="123"/>
    </row>
    <row r="2" spans="1:18" s="51" customFormat="1" ht="20.25">
      <c r="A2" s="124" t="s">
        <v>150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</row>
    <row r="3" spans="1:18" s="51" customFormat="1" ht="20.25">
      <c r="A3" s="124" t="s">
        <v>212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</row>
    <row r="4" spans="1:18" s="51" customFormat="1" ht="20.25">
      <c r="A4" s="124" t="s">
        <v>151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</row>
    <row r="5" ht="20.25">
      <c r="A5" s="50" t="s">
        <v>30</v>
      </c>
    </row>
    <row r="6" ht="20.25">
      <c r="A6" s="50" t="s">
        <v>305</v>
      </c>
    </row>
    <row r="7" spans="1:18" ht="21" customHeight="1">
      <c r="A7" s="125" t="s">
        <v>152</v>
      </c>
      <c r="B7" s="125" t="s">
        <v>153</v>
      </c>
      <c r="C7" s="122" t="s">
        <v>154</v>
      </c>
      <c r="D7" s="53" t="s">
        <v>14</v>
      </c>
      <c r="E7" s="127" t="s">
        <v>20</v>
      </c>
      <c r="F7" s="122" t="s">
        <v>155</v>
      </c>
      <c r="G7" s="122" t="s">
        <v>170</v>
      </c>
      <c r="H7" s="122"/>
      <c r="I7" s="122"/>
      <c r="J7" s="122" t="s">
        <v>213</v>
      </c>
      <c r="K7" s="122"/>
      <c r="L7" s="122"/>
      <c r="M7" s="122"/>
      <c r="N7" s="122"/>
      <c r="O7" s="122"/>
      <c r="P7" s="122"/>
      <c r="Q7" s="122"/>
      <c r="R7" s="122"/>
    </row>
    <row r="8" spans="1:18" ht="20.25">
      <c r="A8" s="125"/>
      <c r="B8" s="125"/>
      <c r="C8" s="126"/>
      <c r="D8" s="56" t="s">
        <v>21</v>
      </c>
      <c r="E8" s="127"/>
      <c r="F8" s="122"/>
      <c r="G8" s="57" t="s">
        <v>0</v>
      </c>
      <c r="H8" s="57" t="s">
        <v>1</v>
      </c>
      <c r="I8" s="57" t="s">
        <v>2</v>
      </c>
      <c r="J8" s="57" t="s">
        <v>3</v>
      </c>
      <c r="K8" s="57" t="s">
        <v>4</v>
      </c>
      <c r="L8" s="57" t="s">
        <v>5</v>
      </c>
      <c r="M8" s="57" t="s">
        <v>6</v>
      </c>
      <c r="N8" s="57" t="s">
        <v>7</v>
      </c>
      <c r="O8" s="57" t="s">
        <v>8</v>
      </c>
      <c r="P8" s="57" t="s">
        <v>9</v>
      </c>
      <c r="Q8" s="57" t="s">
        <v>10</v>
      </c>
      <c r="R8" s="57" t="s">
        <v>11</v>
      </c>
    </row>
    <row r="9" spans="1:18" s="67" customFormat="1" ht="60.75">
      <c r="A9" s="55">
        <v>1</v>
      </c>
      <c r="B9" s="59" t="s">
        <v>306</v>
      </c>
      <c r="C9" s="59" t="s">
        <v>308</v>
      </c>
      <c r="D9" s="83">
        <v>30000</v>
      </c>
      <c r="E9" s="55" t="s">
        <v>15</v>
      </c>
      <c r="F9" s="55" t="s">
        <v>362</v>
      </c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</row>
    <row r="10" spans="1:18" ht="60.75">
      <c r="A10" s="55">
        <v>2</v>
      </c>
      <c r="B10" s="59" t="s">
        <v>307</v>
      </c>
      <c r="C10" s="59" t="s">
        <v>309</v>
      </c>
      <c r="D10" s="83">
        <v>30000</v>
      </c>
      <c r="E10" s="55" t="s">
        <v>15</v>
      </c>
      <c r="F10" s="55" t="s">
        <v>362</v>
      </c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</row>
    <row r="11" spans="1:18" ht="20.25">
      <c r="A11" s="67"/>
      <c r="B11" s="85"/>
      <c r="C11" s="85"/>
      <c r="D11" s="119">
        <f>SUM(D9:D10)</f>
        <v>60000</v>
      </c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</row>
    <row r="12" spans="1:18" ht="20.25">
      <c r="A12" s="67"/>
      <c r="B12" s="85"/>
      <c r="C12" s="85"/>
      <c r="D12" s="105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</row>
    <row r="13" spans="1:18" ht="20.25">
      <c r="A13" s="67"/>
      <c r="B13" s="85"/>
      <c r="C13" s="85"/>
      <c r="D13" s="69"/>
      <c r="E13" s="67"/>
      <c r="F13" s="67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7"/>
    </row>
  </sheetData>
  <sheetProtection/>
  <mergeCells count="11">
    <mergeCell ref="G7:I7"/>
    <mergeCell ref="J7:R7"/>
    <mergeCell ref="P1:R1"/>
    <mergeCell ref="A2:R2"/>
    <mergeCell ref="A3:R3"/>
    <mergeCell ref="A4:R4"/>
    <mergeCell ref="A7:A8"/>
    <mergeCell ref="B7:B8"/>
    <mergeCell ref="C7:C8"/>
    <mergeCell ref="E7:E8"/>
    <mergeCell ref="F7:F8"/>
  </mergeCells>
  <printOptions/>
  <pageMargins left="0.1968503937007874" right="0.1968503937007874" top="0.7874015748031497" bottom="0.3937007874015748" header="0.31496062992125984" footer="0.31496062992125984"/>
  <pageSetup horizontalDpi="600" verticalDpi="6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R10"/>
  <sheetViews>
    <sheetView view="pageBreakPreview" zoomScaleSheetLayoutView="100" zoomScalePageLayoutView="130" workbookViewId="0" topLeftCell="A1">
      <selection activeCell="G12" sqref="G12"/>
    </sheetView>
  </sheetViews>
  <sheetFormatPr defaultColWidth="9.140625" defaultRowHeight="12.75"/>
  <cols>
    <col min="1" max="1" width="6.28125" style="63" customWidth="1"/>
    <col min="2" max="2" width="21.00390625" style="63" customWidth="1"/>
    <col min="3" max="3" width="25.57421875" style="54" customWidth="1"/>
    <col min="4" max="4" width="11.57421875" style="71" customWidth="1"/>
    <col min="5" max="5" width="9.8515625" style="5" customWidth="1"/>
    <col min="6" max="6" width="13.8515625" style="5" customWidth="1"/>
    <col min="7" max="7" width="4.7109375" style="54" bestFit="1" customWidth="1"/>
    <col min="8" max="8" width="4.8515625" style="54" bestFit="1" customWidth="1"/>
    <col min="9" max="9" width="4.57421875" style="54" bestFit="1" customWidth="1"/>
    <col min="10" max="10" width="4.7109375" style="54" bestFit="1" customWidth="1"/>
    <col min="11" max="11" width="4.8515625" style="54" bestFit="1" customWidth="1"/>
    <col min="12" max="12" width="4.7109375" style="54" bestFit="1" customWidth="1"/>
    <col min="13" max="13" width="5.140625" style="54" bestFit="1" customWidth="1"/>
    <col min="14" max="14" width="4.8515625" style="54" bestFit="1" customWidth="1"/>
    <col min="15" max="17" width="4.57421875" style="54" bestFit="1" customWidth="1"/>
    <col min="18" max="18" width="4.421875" style="54" bestFit="1" customWidth="1"/>
    <col min="19" max="16384" width="9.140625" style="54" customWidth="1"/>
  </cols>
  <sheetData>
    <row r="1" spans="1:18" s="51" customFormat="1" ht="20.25">
      <c r="A1" s="50"/>
      <c r="B1" s="50"/>
      <c r="D1" s="52"/>
      <c r="E1" s="42"/>
      <c r="F1" s="42"/>
      <c r="P1" s="123" t="s">
        <v>149</v>
      </c>
      <c r="Q1" s="123"/>
      <c r="R1" s="123"/>
    </row>
    <row r="2" spans="1:18" s="51" customFormat="1" ht="20.25">
      <c r="A2" s="124" t="s">
        <v>150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</row>
    <row r="3" spans="1:18" s="51" customFormat="1" ht="20.25">
      <c r="A3" s="124" t="s">
        <v>212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</row>
    <row r="4" spans="1:18" s="51" customFormat="1" ht="20.25">
      <c r="A4" s="124" t="s">
        <v>151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</row>
    <row r="5" ht="20.25">
      <c r="A5" s="50" t="s">
        <v>30</v>
      </c>
    </row>
    <row r="6" ht="20.25">
      <c r="A6" s="50" t="s">
        <v>123</v>
      </c>
    </row>
    <row r="7" spans="1:18" ht="21" customHeight="1">
      <c r="A7" s="125" t="s">
        <v>152</v>
      </c>
      <c r="B7" s="125" t="s">
        <v>153</v>
      </c>
      <c r="C7" s="122" t="s">
        <v>154</v>
      </c>
      <c r="D7" s="53" t="s">
        <v>14</v>
      </c>
      <c r="E7" s="127" t="s">
        <v>20</v>
      </c>
      <c r="F7" s="122" t="s">
        <v>155</v>
      </c>
      <c r="G7" s="122" t="s">
        <v>170</v>
      </c>
      <c r="H7" s="122"/>
      <c r="I7" s="122"/>
      <c r="J7" s="122" t="s">
        <v>213</v>
      </c>
      <c r="K7" s="122"/>
      <c r="L7" s="122"/>
      <c r="M7" s="122"/>
      <c r="N7" s="122"/>
      <c r="O7" s="122"/>
      <c r="P7" s="122"/>
      <c r="Q7" s="122"/>
      <c r="R7" s="122"/>
    </row>
    <row r="8" spans="1:18" ht="20.25">
      <c r="A8" s="125"/>
      <c r="B8" s="125"/>
      <c r="C8" s="126"/>
      <c r="D8" s="56" t="s">
        <v>21</v>
      </c>
      <c r="E8" s="127"/>
      <c r="F8" s="122"/>
      <c r="G8" s="57" t="s">
        <v>0</v>
      </c>
      <c r="H8" s="57" t="s">
        <v>1</v>
      </c>
      <c r="I8" s="57" t="s">
        <v>2</v>
      </c>
      <c r="J8" s="57" t="s">
        <v>3</v>
      </c>
      <c r="K8" s="57" t="s">
        <v>4</v>
      </c>
      <c r="L8" s="57" t="s">
        <v>5</v>
      </c>
      <c r="M8" s="57" t="s">
        <v>6</v>
      </c>
      <c r="N8" s="57" t="s">
        <v>7</v>
      </c>
      <c r="O8" s="57" t="s">
        <v>8</v>
      </c>
      <c r="P8" s="57" t="s">
        <v>9</v>
      </c>
      <c r="Q8" s="57" t="s">
        <v>10</v>
      </c>
      <c r="R8" s="57" t="s">
        <v>11</v>
      </c>
    </row>
    <row r="9" spans="1:18" s="63" customFormat="1" ht="81">
      <c r="A9" s="55">
        <v>1</v>
      </c>
      <c r="B9" s="58" t="s">
        <v>31</v>
      </c>
      <c r="C9" s="59" t="s">
        <v>304</v>
      </c>
      <c r="D9" s="60">
        <v>438000</v>
      </c>
      <c r="E9" s="55" t="s">
        <v>15</v>
      </c>
      <c r="F9" s="55" t="s">
        <v>362</v>
      </c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2"/>
    </row>
    <row r="10" ht="20.25">
      <c r="D10" s="117">
        <f>SUM(D9)</f>
        <v>438000</v>
      </c>
    </row>
  </sheetData>
  <sheetProtection/>
  <mergeCells count="11">
    <mergeCell ref="G7:I7"/>
    <mergeCell ref="J7:R7"/>
    <mergeCell ref="P1:R1"/>
    <mergeCell ref="A2:R2"/>
    <mergeCell ref="A3:R3"/>
    <mergeCell ref="A4:R4"/>
    <mergeCell ref="A7:A8"/>
    <mergeCell ref="B7:B8"/>
    <mergeCell ref="C7:C8"/>
    <mergeCell ref="E7:E8"/>
    <mergeCell ref="F7:F8"/>
  </mergeCells>
  <printOptions/>
  <pageMargins left="0.1968503937007874" right="0.1968503937007874" top="0.7874015748031497" bottom="0.3937007874015748" header="0.31496062992125984" footer="0.31496062992125984"/>
  <pageSetup horizontalDpi="600" verticalDpi="600" orientation="landscape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R12"/>
  <sheetViews>
    <sheetView view="pageBreakPreview" zoomScaleSheetLayoutView="100" zoomScalePageLayoutView="130" workbookViewId="0" topLeftCell="A1">
      <selection activeCell="O9" sqref="O9"/>
    </sheetView>
  </sheetViews>
  <sheetFormatPr defaultColWidth="9.140625" defaultRowHeight="12.75"/>
  <cols>
    <col min="1" max="1" width="6.00390625" style="63" customWidth="1"/>
    <col min="2" max="2" width="21.00390625" style="63" customWidth="1"/>
    <col min="3" max="3" width="25.140625" style="54" customWidth="1"/>
    <col min="4" max="4" width="11.140625" style="71" customWidth="1"/>
    <col min="5" max="5" width="11.00390625" style="5" customWidth="1"/>
    <col min="6" max="6" width="13.57421875" style="5" customWidth="1"/>
    <col min="7" max="7" width="4.7109375" style="54" bestFit="1" customWidth="1"/>
    <col min="8" max="8" width="4.8515625" style="54" bestFit="1" customWidth="1"/>
    <col min="9" max="9" width="4.57421875" style="54" bestFit="1" customWidth="1"/>
    <col min="10" max="10" width="4.7109375" style="54" bestFit="1" customWidth="1"/>
    <col min="11" max="11" width="4.8515625" style="54" bestFit="1" customWidth="1"/>
    <col min="12" max="12" width="4.7109375" style="54" bestFit="1" customWidth="1"/>
    <col min="13" max="13" width="5.140625" style="54" bestFit="1" customWidth="1"/>
    <col min="14" max="14" width="4.8515625" style="54" bestFit="1" customWidth="1"/>
    <col min="15" max="17" width="4.57421875" style="54" bestFit="1" customWidth="1"/>
    <col min="18" max="18" width="4.421875" style="54" bestFit="1" customWidth="1"/>
    <col min="19" max="16384" width="9.140625" style="54" customWidth="1"/>
  </cols>
  <sheetData>
    <row r="1" spans="1:18" s="51" customFormat="1" ht="20.25">
      <c r="A1" s="50"/>
      <c r="B1" s="50"/>
      <c r="D1" s="52"/>
      <c r="E1" s="42"/>
      <c r="F1" s="42"/>
      <c r="P1" s="123" t="s">
        <v>149</v>
      </c>
      <c r="Q1" s="123"/>
      <c r="R1" s="123"/>
    </row>
    <row r="2" spans="1:18" s="51" customFormat="1" ht="20.25">
      <c r="A2" s="124" t="s">
        <v>150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</row>
    <row r="3" spans="1:18" s="51" customFormat="1" ht="20.25">
      <c r="A3" s="124" t="s">
        <v>212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</row>
    <row r="4" spans="1:18" s="51" customFormat="1" ht="20.25">
      <c r="A4" s="124" t="s">
        <v>151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</row>
    <row r="5" ht="20.25">
      <c r="A5" s="50" t="s">
        <v>30</v>
      </c>
    </row>
    <row r="6" ht="20.25">
      <c r="A6" s="50" t="s">
        <v>144</v>
      </c>
    </row>
    <row r="7" spans="1:18" ht="21" customHeight="1">
      <c r="A7" s="125" t="s">
        <v>152</v>
      </c>
      <c r="B7" s="125" t="s">
        <v>153</v>
      </c>
      <c r="C7" s="122" t="s">
        <v>154</v>
      </c>
      <c r="D7" s="53" t="s">
        <v>14</v>
      </c>
      <c r="E7" s="127" t="s">
        <v>20</v>
      </c>
      <c r="F7" s="122" t="s">
        <v>155</v>
      </c>
      <c r="G7" s="122" t="s">
        <v>170</v>
      </c>
      <c r="H7" s="122"/>
      <c r="I7" s="122"/>
      <c r="J7" s="122" t="s">
        <v>213</v>
      </c>
      <c r="K7" s="122"/>
      <c r="L7" s="122"/>
      <c r="M7" s="122"/>
      <c r="N7" s="122"/>
      <c r="O7" s="122"/>
      <c r="P7" s="122"/>
      <c r="Q7" s="122"/>
      <c r="R7" s="122"/>
    </row>
    <row r="8" spans="1:18" ht="20.25">
      <c r="A8" s="125"/>
      <c r="B8" s="125"/>
      <c r="C8" s="126"/>
      <c r="D8" s="56" t="s">
        <v>21</v>
      </c>
      <c r="E8" s="127"/>
      <c r="F8" s="122"/>
      <c r="G8" s="57" t="s">
        <v>0</v>
      </c>
      <c r="H8" s="57" t="s">
        <v>1</v>
      </c>
      <c r="I8" s="57" t="s">
        <v>2</v>
      </c>
      <c r="J8" s="57" t="s">
        <v>3</v>
      </c>
      <c r="K8" s="57" t="s">
        <v>4</v>
      </c>
      <c r="L8" s="57" t="s">
        <v>5</v>
      </c>
      <c r="M8" s="57" t="s">
        <v>6</v>
      </c>
      <c r="N8" s="57" t="s">
        <v>7</v>
      </c>
      <c r="O8" s="57" t="s">
        <v>8</v>
      </c>
      <c r="P8" s="57" t="s">
        <v>9</v>
      </c>
      <c r="Q8" s="57" t="s">
        <v>10</v>
      </c>
      <c r="R8" s="57" t="s">
        <v>11</v>
      </c>
    </row>
    <row r="9" spans="1:18" s="63" customFormat="1" ht="182.25">
      <c r="A9" s="55">
        <v>1</v>
      </c>
      <c r="B9" s="58" t="s">
        <v>302</v>
      </c>
      <c r="C9" s="58" t="s">
        <v>303</v>
      </c>
      <c r="D9" s="60">
        <v>125100</v>
      </c>
      <c r="E9" s="55" t="s">
        <v>15</v>
      </c>
      <c r="F9" s="55" t="s">
        <v>362</v>
      </c>
      <c r="G9" s="58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</row>
    <row r="10" ht="20.25">
      <c r="D10" s="117">
        <f>SUM(D9)</f>
        <v>125100</v>
      </c>
    </row>
    <row r="11" spans="1:18" ht="20.25">
      <c r="A11" s="67"/>
      <c r="B11" s="68"/>
      <c r="C11" s="68"/>
      <c r="D11" s="69"/>
      <c r="E11" s="67"/>
      <c r="F11" s="67"/>
      <c r="G11" s="68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</row>
    <row r="12" spans="1:18" ht="20.25">
      <c r="A12" s="67"/>
      <c r="B12" s="68"/>
      <c r="C12" s="68"/>
      <c r="D12" s="69"/>
      <c r="E12" s="67"/>
      <c r="F12" s="67"/>
      <c r="G12" s="68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</row>
  </sheetData>
  <sheetProtection/>
  <mergeCells count="11">
    <mergeCell ref="G7:I7"/>
    <mergeCell ref="J7:R7"/>
    <mergeCell ref="P1:R1"/>
    <mergeCell ref="A2:R2"/>
    <mergeCell ref="A3:R3"/>
    <mergeCell ref="A4:R4"/>
    <mergeCell ref="A7:A8"/>
    <mergeCell ref="B7:B8"/>
    <mergeCell ref="C7:C8"/>
    <mergeCell ref="E7:E8"/>
    <mergeCell ref="F7:F8"/>
  </mergeCells>
  <printOptions/>
  <pageMargins left="0.1968503937007874" right="0.1968503937007874" top="0.7874015748031497" bottom="0.3937007874015748" header="0.31496062992125984" footer="0.31496062992125984"/>
  <pageSetup horizontalDpi="600" verticalDpi="600" orientation="landscape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R12"/>
  <sheetViews>
    <sheetView view="pageBreakPreview" zoomScaleSheetLayoutView="100" zoomScalePageLayoutView="130" workbookViewId="0" topLeftCell="B7">
      <selection activeCell="M11" sqref="M11"/>
    </sheetView>
  </sheetViews>
  <sheetFormatPr defaultColWidth="9.140625" defaultRowHeight="12.75"/>
  <cols>
    <col min="1" max="1" width="6.140625" style="100" customWidth="1"/>
    <col min="2" max="2" width="21.7109375" style="100" customWidth="1"/>
    <col min="3" max="3" width="24.140625" style="95" customWidth="1"/>
    <col min="4" max="4" width="11.421875" style="103" customWidth="1"/>
    <col min="5" max="5" width="11.00390625" style="102" customWidth="1"/>
    <col min="6" max="6" width="14.00390625" style="102" customWidth="1"/>
    <col min="7" max="7" width="4.7109375" style="95" bestFit="1" customWidth="1"/>
    <col min="8" max="8" width="4.8515625" style="95" bestFit="1" customWidth="1"/>
    <col min="9" max="9" width="4.57421875" style="95" bestFit="1" customWidth="1"/>
    <col min="10" max="10" width="4.7109375" style="95" bestFit="1" customWidth="1"/>
    <col min="11" max="11" width="4.8515625" style="95" bestFit="1" customWidth="1"/>
    <col min="12" max="12" width="4.7109375" style="95" bestFit="1" customWidth="1"/>
    <col min="13" max="13" width="5.140625" style="95" bestFit="1" customWidth="1"/>
    <col min="14" max="14" width="4.8515625" style="95" bestFit="1" customWidth="1"/>
    <col min="15" max="17" width="4.57421875" style="95" bestFit="1" customWidth="1"/>
    <col min="18" max="18" width="4.421875" style="95" bestFit="1" customWidth="1"/>
    <col min="19" max="16384" width="9.140625" style="95" customWidth="1"/>
  </cols>
  <sheetData>
    <row r="1" spans="1:18" s="51" customFormat="1" ht="20.25">
      <c r="A1" s="50"/>
      <c r="B1" s="50"/>
      <c r="D1" s="52"/>
      <c r="E1" s="42"/>
      <c r="F1" s="42"/>
      <c r="P1" s="123" t="s">
        <v>149</v>
      </c>
      <c r="Q1" s="123"/>
      <c r="R1" s="123"/>
    </row>
    <row r="2" spans="1:18" s="51" customFormat="1" ht="20.25">
      <c r="A2" s="124" t="s">
        <v>150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</row>
    <row r="3" spans="1:18" s="51" customFormat="1" ht="20.25">
      <c r="A3" s="124" t="s">
        <v>212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</row>
    <row r="4" spans="1:18" s="51" customFormat="1" ht="20.25">
      <c r="A4" s="124" t="s">
        <v>151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</row>
    <row r="5" spans="1:6" s="54" customFormat="1" ht="20.25">
      <c r="A5" s="50" t="s">
        <v>30</v>
      </c>
      <c r="B5" s="63"/>
      <c r="D5" s="71"/>
      <c r="E5" s="5"/>
      <c r="F5" s="5"/>
    </row>
    <row r="6" spans="1:6" s="54" customFormat="1" ht="20.25">
      <c r="A6" s="50" t="s">
        <v>122</v>
      </c>
      <c r="B6" s="63"/>
      <c r="D6" s="71"/>
      <c r="E6" s="5"/>
      <c r="F6" s="5"/>
    </row>
    <row r="7" spans="1:18" s="54" customFormat="1" ht="21" customHeight="1">
      <c r="A7" s="125" t="s">
        <v>152</v>
      </c>
      <c r="B7" s="125" t="s">
        <v>153</v>
      </c>
      <c r="C7" s="122" t="s">
        <v>154</v>
      </c>
      <c r="D7" s="53" t="s">
        <v>14</v>
      </c>
      <c r="E7" s="127" t="s">
        <v>20</v>
      </c>
      <c r="F7" s="122" t="s">
        <v>155</v>
      </c>
      <c r="G7" s="122" t="s">
        <v>170</v>
      </c>
      <c r="H7" s="122"/>
      <c r="I7" s="122"/>
      <c r="J7" s="122" t="s">
        <v>213</v>
      </c>
      <c r="K7" s="122"/>
      <c r="L7" s="122"/>
      <c r="M7" s="122"/>
      <c r="N7" s="122"/>
      <c r="O7" s="122"/>
      <c r="P7" s="122"/>
      <c r="Q7" s="122"/>
      <c r="R7" s="122"/>
    </row>
    <row r="8" spans="1:18" s="54" customFormat="1" ht="20.25">
      <c r="A8" s="125"/>
      <c r="B8" s="125"/>
      <c r="C8" s="126"/>
      <c r="D8" s="56" t="s">
        <v>21</v>
      </c>
      <c r="E8" s="127"/>
      <c r="F8" s="122"/>
      <c r="G8" s="57" t="s">
        <v>0</v>
      </c>
      <c r="H8" s="57" t="s">
        <v>1</v>
      </c>
      <c r="I8" s="57" t="s">
        <v>2</v>
      </c>
      <c r="J8" s="57" t="s">
        <v>3</v>
      </c>
      <c r="K8" s="57" t="s">
        <v>4</v>
      </c>
      <c r="L8" s="57" t="s">
        <v>5</v>
      </c>
      <c r="M8" s="57" t="s">
        <v>6</v>
      </c>
      <c r="N8" s="57" t="s">
        <v>7</v>
      </c>
      <c r="O8" s="57" t="s">
        <v>8</v>
      </c>
      <c r="P8" s="57" t="s">
        <v>9</v>
      </c>
      <c r="Q8" s="57" t="s">
        <v>10</v>
      </c>
      <c r="R8" s="57" t="s">
        <v>11</v>
      </c>
    </row>
    <row r="9" spans="1:18" s="54" customFormat="1" ht="60.75">
      <c r="A9" s="55">
        <v>1</v>
      </c>
      <c r="B9" s="58" t="s">
        <v>296</v>
      </c>
      <c r="C9" s="58" t="s">
        <v>297</v>
      </c>
      <c r="D9" s="60">
        <v>30000</v>
      </c>
      <c r="E9" s="55" t="s">
        <v>15</v>
      </c>
      <c r="F9" s="55" t="s">
        <v>362</v>
      </c>
      <c r="G9" s="58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</row>
    <row r="10" spans="1:18" s="67" customFormat="1" ht="81">
      <c r="A10" s="55">
        <v>2</v>
      </c>
      <c r="B10" s="59" t="s">
        <v>298</v>
      </c>
      <c r="C10" s="59" t="s">
        <v>299</v>
      </c>
      <c r="D10" s="83">
        <v>100000</v>
      </c>
      <c r="E10" s="55" t="s">
        <v>15</v>
      </c>
      <c r="F10" s="55" t="s">
        <v>362</v>
      </c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</row>
    <row r="11" spans="1:18" s="54" customFormat="1" ht="162">
      <c r="A11" s="55">
        <v>3</v>
      </c>
      <c r="B11" s="59" t="s">
        <v>300</v>
      </c>
      <c r="C11" s="59" t="s">
        <v>301</v>
      </c>
      <c r="D11" s="83">
        <v>20000</v>
      </c>
      <c r="E11" s="55" t="s">
        <v>15</v>
      </c>
      <c r="F11" s="55" t="s">
        <v>362</v>
      </c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104"/>
    </row>
    <row r="12" ht="20.25">
      <c r="D12" s="117">
        <f>SUM(D9:D11)</f>
        <v>150000</v>
      </c>
    </row>
  </sheetData>
  <sheetProtection/>
  <mergeCells count="11">
    <mergeCell ref="G7:I7"/>
    <mergeCell ref="J7:R7"/>
    <mergeCell ref="P1:R1"/>
    <mergeCell ref="A2:R2"/>
    <mergeCell ref="A3:R3"/>
    <mergeCell ref="A4:R4"/>
    <mergeCell ref="A7:A8"/>
    <mergeCell ref="B7:B8"/>
    <mergeCell ref="C7:C8"/>
    <mergeCell ref="E7:E8"/>
    <mergeCell ref="F7:F8"/>
  </mergeCells>
  <printOptions/>
  <pageMargins left="0.1968503937007874" right="0.1968503937007874" top="0.7874015748031497" bottom="0.3937007874015748" header="0.31496062992125984" footer="0.31496062992125984"/>
  <pageSetup horizontalDpi="600" verticalDpi="600" orientation="landscape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R18"/>
  <sheetViews>
    <sheetView view="pageBreakPreview" zoomScaleSheetLayoutView="100" zoomScalePageLayoutView="130" workbookViewId="0" topLeftCell="B1">
      <selection activeCell="J17" sqref="J17"/>
    </sheetView>
  </sheetViews>
  <sheetFormatPr defaultColWidth="9.140625" defaultRowHeight="12.75"/>
  <cols>
    <col min="1" max="1" width="6.140625" style="100" customWidth="1"/>
    <col min="2" max="2" width="20.57421875" style="100" customWidth="1"/>
    <col min="3" max="3" width="25.00390625" style="95" customWidth="1"/>
    <col min="4" max="4" width="11.421875" style="103" customWidth="1"/>
    <col min="5" max="5" width="11.00390625" style="102" customWidth="1"/>
    <col min="6" max="6" width="14.28125" style="102" customWidth="1"/>
    <col min="7" max="7" width="4.7109375" style="95" bestFit="1" customWidth="1"/>
    <col min="8" max="8" width="4.8515625" style="95" bestFit="1" customWidth="1"/>
    <col min="9" max="9" width="4.57421875" style="95" bestFit="1" customWidth="1"/>
    <col min="10" max="10" width="4.7109375" style="95" bestFit="1" customWidth="1"/>
    <col min="11" max="11" width="4.8515625" style="95" bestFit="1" customWidth="1"/>
    <col min="12" max="12" width="4.7109375" style="95" bestFit="1" customWidth="1"/>
    <col min="13" max="13" width="5.140625" style="95" bestFit="1" customWidth="1"/>
    <col min="14" max="14" width="4.8515625" style="95" bestFit="1" customWidth="1"/>
    <col min="15" max="17" width="4.57421875" style="95" bestFit="1" customWidth="1"/>
    <col min="18" max="18" width="4.421875" style="95" bestFit="1" customWidth="1"/>
    <col min="19" max="16384" width="9.140625" style="95" customWidth="1"/>
  </cols>
  <sheetData>
    <row r="1" spans="1:18" s="51" customFormat="1" ht="20.25">
      <c r="A1" s="50"/>
      <c r="B1" s="50"/>
      <c r="D1" s="52"/>
      <c r="E1" s="42"/>
      <c r="F1" s="42"/>
      <c r="P1" s="123" t="s">
        <v>149</v>
      </c>
      <c r="Q1" s="123"/>
      <c r="R1" s="123"/>
    </row>
    <row r="2" spans="1:18" s="51" customFormat="1" ht="20.25">
      <c r="A2" s="124" t="s">
        <v>150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</row>
    <row r="3" spans="1:18" s="51" customFormat="1" ht="20.25">
      <c r="A3" s="124" t="s">
        <v>212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</row>
    <row r="4" spans="1:18" s="51" customFormat="1" ht="20.25">
      <c r="A4" s="124" t="s">
        <v>151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</row>
    <row r="5" spans="1:6" s="54" customFormat="1" ht="20.25">
      <c r="A5" s="50" t="s">
        <v>30</v>
      </c>
      <c r="B5" s="63"/>
      <c r="D5" s="71"/>
      <c r="E5" s="5"/>
      <c r="F5" s="5"/>
    </row>
    <row r="6" spans="1:6" s="54" customFormat="1" ht="20.25">
      <c r="A6" s="50" t="s">
        <v>121</v>
      </c>
      <c r="B6" s="63"/>
      <c r="D6" s="71"/>
      <c r="E6" s="5"/>
      <c r="F6" s="5"/>
    </row>
    <row r="7" spans="1:18" s="54" customFormat="1" ht="21" customHeight="1">
      <c r="A7" s="125" t="s">
        <v>152</v>
      </c>
      <c r="B7" s="125" t="s">
        <v>153</v>
      </c>
      <c r="C7" s="122" t="s">
        <v>154</v>
      </c>
      <c r="D7" s="53" t="s">
        <v>14</v>
      </c>
      <c r="E7" s="127" t="s">
        <v>20</v>
      </c>
      <c r="F7" s="122" t="s">
        <v>155</v>
      </c>
      <c r="G7" s="122" t="s">
        <v>170</v>
      </c>
      <c r="H7" s="122"/>
      <c r="I7" s="122"/>
      <c r="J7" s="122" t="s">
        <v>213</v>
      </c>
      <c r="K7" s="122"/>
      <c r="L7" s="122"/>
      <c r="M7" s="122"/>
      <c r="N7" s="122"/>
      <c r="O7" s="122"/>
      <c r="P7" s="122"/>
      <c r="Q7" s="122"/>
      <c r="R7" s="122"/>
    </row>
    <row r="8" spans="1:18" s="54" customFormat="1" ht="20.25">
      <c r="A8" s="125"/>
      <c r="B8" s="125"/>
      <c r="C8" s="126"/>
      <c r="D8" s="56" t="s">
        <v>21</v>
      </c>
      <c r="E8" s="127"/>
      <c r="F8" s="122"/>
      <c r="G8" s="57" t="s">
        <v>0</v>
      </c>
      <c r="H8" s="57" t="s">
        <v>1</v>
      </c>
      <c r="I8" s="57" t="s">
        <v>2</v>
      </c>
      <c r="J8" s="57" t="s">
        <v>3</v>
      </c>
      <c r="K8" s="57" t="s">
        <v>4</v>
      </c>
      <c r="L8" s="57" t="s">
        <v>5</v>
      </c>
      <c r="M8" s="57" t="s">
        <v>6</v>
      </c>
      <c r="N8" s="57" t="s">
        <v>7</v>
      </c>
      <c r="O8" s="57" t="s">
        <v>8</v>
      </c>
      <c r="P8" s="57" t="s">
        <v>9</v>
      </c>
      <c r="Q8" s="57" t="s">
        <v>10</v>
      </c>
      <c r="R8" s="57" t="s">
        <v>11</v>
      </c>
    </row>
    <row r="9" spans="1:18" s="54" customFormat="1" ht="121.5">
      <c r="A9" s="55">
        <v>1</v>
      </c>
      <c r="B9" s="58" t="s">
        <v>113</v>
      </c>
      <c r="C9" s="58" t="s">
        <v>114</v>
      </c>
      <c r="D9" s="60">
        <v>15000</v>
      </c>
      <c r="E9" s="55" t="s">
        <v>15</v>
      </c>
      <c r="F9" s="55" t="s">
        <v>362</v>
      </c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2"/>
    </row>
    <row r="10" spans="1:18" s="54" customFormat="1" ht="121.5">
      <c r="A10" s="55">
        <v>2</v>
      </c>
      <c r="B10" s="58" t="s">
        <v>78</v>
      </c>
      <c r="C10" s="59" t="s">
        <v>289</v>
      </c>
      <c r="D10" s="60">
        <v>20000</v>
      </c>
      <c r="E10" s="55" t="s">
        <v>15</v>
      </c>
      <c r="F10" s="55" t="s">
        <v>362</v>
      </c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2"/>
    </row>
    <row r="11" spans="1:18" s="54" customFormat="1" ht="81">
      <c r="A11" s="55">
        <v>3</v>
      </c>
      <c r="B11" s="58" t="s">
        <v>92</v>
      </c>
      <c r="C11" s="58" t="s">
        <v>290</v>
      </c>
      <c r="D11" s="60">
        <v>20000</v>
      </c>
      <c r="E11" s="55" t="s">
        <v>15</v>
      </c>
      <c r="F11" s="55" t="s">
        <v>362</v>
      </c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2"/>
    </row>
    <row r="12" spans="1:18" s="54" customFormat="1" ht="121.5">
      <c r="A12" s="55">
        <v>4</v>
      </c>
      <c r="B12" s="58" t="s">
        <v>291</v>
      </c>
      <c r="C12" s="58" t="s">
        <v>406</v>
      </c>
      <c r="D12" s="60">
        <v>200000</v>
      </c>
      <c r="E12" s="55" t="s">
        <v>15</v>
      </c>
      <c r="F12" s="55" t="s">
        <v>362</v>
      </c>
      <c r="G12" s="58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</row>
    <row r="13" spans="1:18" s="54" customFormat="1" ht="81">
      <c r="A13" s="55">
        <v>5</v>
      </c>
      <c r="B13" s="58" t="s">
        <v>292</v>
      </c>
      <c r="C13" s="58" t="s">
        <v>293</v>
      </c>
      <c r="D13" s="60">
        <v>25000</v>
      </c>
      <c r="E13" s="55" t="s">
        <v>15</v>
      </c>
      <c r="F13" s="55" t="s">
        <v>362</v>
      </c>
      <c r="G13" s="58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</row>
    <row r="14" spans="1:18" s="54" customFormat="1" ht="81">
      <c r="A14" s="55">
        <v>6</v>
      </c>
      <c r="B14" s="58" t="s">
        <v>294</v>
      </c>
      <c r="C14" s="58" t="s">
        <v>295</v>
      </c>
      <c r="D14" s="60">
        <v>50000</v>
      </c>
      <c r="E14" s="55" t="s">
        <v>15</v>
      </c>
      <c r="F14" s="55" t="s">
        <v>362</v>
      </c>
      <c r="G14" s="58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</row>
    <row r="15" spans="1:18" s="54" customFormat="1" ht="101.25">
      <c r="A15" s="55">
        <v>7</v>
      </c>
      <c r="B15" s="58" t="s">
        <v>201</v>
      </c>
      <c r="C15" s="58" t="s">
        <v>202</v>
      </c>
      <c r="D15" s="60">
        <v>30000</v>
      </c>
      <c r="E15" s="55" t="s">
        <v>15</v>
      </c>
      <c r="F15" s="55" t="s">
        <v>362</v>
      </c>
      <c r="G15" s="58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</row>
    <row r="16" spans="1:18" ht="20.25">
      <c r="A16" s="96"/>
      <c r="B16" s="97"/>
      <c r="C16" s="97"/>
      <c r="D16" s="116">
        <f>SUM(D9:D15)</f>
        <v>360000</v>
      </c>
      <c r="E16" s="96"/>
      <c r="F16" s="96"/>
      <c r="G16" s="98"/>
      <c r="H16" s="98"/>
      <c r="I16" s="98"/>
      <c r="J16" s="98"/>
      <c r="K16" s="98"/>
      <c r="L16" s="98"/>
      <c r="M16" s="98"/>
      <c r="N16" s="98"/>
      <c r="O16" s="98"/>
      <c r="P16" s="98"/>
      <c r="Q16" s="98"/>
      <c r="R16" s="99"/>
    </row>
    <row r="17" ht="20.25">
      <c r="D17" s="101"/>
    </row>
    <row r="18" ht="20.25">
      <c r="D18" s="101"/>
    </row>
  </sheetData>
  <sheetProtection/>
  <mergeCells count="11">
    <mergeCell ref="J7:R7"/>
    <mergeCell ref="P1:R1"/>
    <mergeCell ref="A2:R2"/>
    <mergeCell ref="A3:R3"/>
    <mergeCell ref="A4:R4"/>
    <mergeCell ref="A7:A8"/>
    <mergeCell ref="B7:B8"/>
    <mergeCell ref="C7:C8"/>
    <mergeCell ref="E7:E8"/>
    <mergeCell ref="F7:F8"/>
    <mergeCell ref="G7:I7"/>
  </mergeCells>
  <printOptions/>
  <pageMargins left="0.1968503937007874" right="0.1968503937007874" top="0.7874015748031497" bottom="0.3937007874015748" header="0.31496062992125984" footer="0.31496062992125984"/>
  <pageSetup horizontalDpi="600" verticalDpi="600" orientation="landscape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R17"/>
  <sheetViews>
    <sheetView view="pageBreakPreview" zoomScaleSheetLayoutView="100" zoomScalePageLayoutView="130" workbookViewId="0" topLeftCell="B1">
      <selection activeCell="F11" sqref="F11"/>
    </sheetView>
  </sheetViews>
  <sheetFormatPr defaultColWidth="9.140625" defaultRowHeight="12.75"/>
  <cols>
    <col min="1" max="1" width="6.00390625" style="63" customWidth="1"/>
    <col min="2" max="2" width="23.57421875" style="63" customWidth="1"/>
    <col min="3" max="3" width="24.28125" style="54" customWidth="1"/>
    <col min="4" max="4" width="11.421875" style="71" customWidth="1"/>
    <col min="5" max="5" width="11.00390625" style="5" customWidth="1"/>
    <col min="6" max="6" width="13.7109375" style="5" customWidth="1"/>
    <col min="7" max="7" width="4.421875" style="54" bestFit="1" customWidth="1"/>
    <col min="8" max="8" width="4.7109375" style="54" bestFit="1" customWidth="1"/>
    <col min="9" max="9" width="4.28125" style="54" bestFit="1" customWidth="1"/>
    <col min="10" max="10" width="4.57421875" style="54" bestFit="1" customWidth="1"/>
    <col min="11" max="11" width="4.7109375" style="54" bestFit="1" customWidth="1"/>
    <col min="12" max="12" width="4.57421875" style="54" bestFit="1" customWidth="1"/>
    <col min="13" max="13" width="5.140625" style="54" bestFit="1" customWidth="1"/>
    <col min="14" max="14" width="4.7109375" style="54" bestFit="1" customWidth="1"/>
    <col min="15" max="15" width="4.57421875" style="54" bestFit="1" customWidth="1"/>
    <col min="16" max="18" width="4.421875" style="54" bestFit="1" customWidth="1"/>
    <col min="19" max="16384" width="9.140625" style="54" customWidth="1"/>
  </cols>
  <sheetData>
    <row r="1" spans="1:18" s="51" customFormat="1" ht="20.25">
      <c r="A1" s="50"/>
      <c r="B1" s="50"/>
      <c r="D1" s="52"/>
      <c r="E1" s="42"/>
      <c r="F1" s="42"/>
      <c r="P1" s="123" t="s">
        <v>149</v>
      </c>
      <c r="Q1" s="123"/>
      <c r="R1" s="123"/>
    </row>
    <row r="2" spans="1:18" s="51" customFormat="1" ht="20.25">
      <c r="A2" s="124" t="s">
        <v>150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</row>
    <row r="3" spans="1:18" s="51" customFormat="1" ht="20.25">
      <c r="A3" s="124" t="s">
        <v>212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</row>
    <row r="4" spans="1:18" s="51" customFormat="1" ht="20.25">
      <c r="A4" s="124" t="s">
        <v>151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</row>
    <row r="5" spans="1:4" ht="20.25">
      <c r="A5" s="50" t="s">
        <v>59</v>
      </c>
      <c r="B5" s="50"/>
      <c r="C5" s="50"/>
      <c r="D5" s="50"/>
    </row>
    <row r="6" ht="20.25">
      <c r="A6" s="50" t="s">
        <v>120</v>
      </c>
    </row>
    <row r="7" spans="1:18" ht="23.25" customHeight="1">
      <c r="A7" s="125" t="s">
        <v>152</v>
      </c>
      <c r="B7" s="125" t="s">
        <v>153</v>
      </c>
      <c r="C7" s="122" t="s">
        <v>154</v>
      </c>
      <c r="D7" s="53" t="s">
        <v>14</v>
      </c>
      <c r="E7" s="127" t="s">
        <v>20</v>
      </c>
      <c r="F7" s="122" t="s">
        <v>155</v>
      </c>
      <c r="G7" s="122" t="s">
        <v>170</v>
      </c>
      <c r="H7" s="122"/>
      <c r="I7" s="122"/>
      <c r="J7" s="122" t="s">
        <v>213</v>
      </c>
      <c r="K7" s="122"/>
      <c r="L7" s="122"/>
      <c r="M7" s="122"/>
      <c r="N7" s="122"/>
      <c r="O7" s="122"/>
      <c r="P7" s="122"/>
      <c r="Q7" s="122"/>
      <c r="R7" s="122"/>
    </row>
    <row r="8" spans="1:18" ht="20.25">
      <c r="A8" s="125"/>
      <c r="B8" s="125"/>
      <c r="C8" s="126"/>
      <c r="D8" s="56" t="s">
        <v>21</v>
      </c>
      <c r="E8" s="127"/>
      <c r="F8" s="122"/>
      <c r="G8" s="57" t="s">
        <v>0</v>
      </c>
      <c r="H8" s="57" t="s">
        <v>1</v>
      </c>
      <c r="I8" s="57" t="s">
        <v>2</v>
      </c>
      <c r="J8" s="57" t="s">
        <v>3</v>
      </c>
      <c r="K8" s="57" t="s">
        <v>4</v>
      </c>
      <c r="L8" s="57" t="s">
        <v>5</v>
      </c>
      <c r="M8" s="57" t="s">
        <v>6</v>
      </c>
      <c r="N8" s="57" t="s">
        <v>7</v>
      </c>
      <c r="O8" s="57" t="s">
        <v>8</v>
      </c>
      <c r="P8" s="57" t="s">
        <v>9</v>
      </c>
      <c r="Q8" s="57" t="s">
        <v>10</v>
      </c>
      <c r="R8" s="57" t="s">
        <v>11</v>
      </c>
    </row>
    <row r="9" spans="1:18" s="63" customFormat="1" ht="101.25">
      <c r="A9" s="55">
        <v>1</v>
      </c>
      <c r="B9" s="58" t="s">
        <v>274</v>
      </c>
      <c r="C9" s="59" t="s">
        <v>275</v>
      </c>
      <c r="D9" s="60">
        <v>60000</v>
      </c>
      <c r="E9" s="55" t="s">
        <v>61</v>
      </c>
      <c r="F9" s="55" t="s">
        <v>158</v>
      </c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2"/>
    </row>
    <row r="10" spans="1:18" s="63" customFormat="1" ht="101.25">
      <c r="A10" s="55">
        <v>2</v>
      </c>
      <c r="B10" s="58" t="s">
        <v>276</v>
      </c>
      <c r="C10" s="59" t="s">
        <v>277</v>
      </c>
      <c r="D10" s="60">
        <v>120000</v>
      </c>
      <c r="E10" s="55" t="s">
        <v>41</v>
      </c>
      <c r="F10" s="55" t="s">
        <v>158</v>
      </c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2"/>
    </row>
    <row r="11" spans="1:18" s="63" customFormat="1" ht="121.5">
      <c r="A11" s="55">
        <v>3</v>
      </c>
      <c r="B11" s="58" t="s">
        <v>278</v>
      </c>
      <c r="C11" s="59" t="s">
        <v>279</v>
      </c>
      <c r="D11" s="60">
        <v>30000</v>
      </c>
      <c r="E11" s="55" t="s">
        <v>41</v>
      </c>
      <c r="F11" s="55" t="s">
        <v>158</v>
      </c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2"/>
    </row>
    <row r="12" spans="1:18" s="63" customFormat="1" ht="121.5">
      <c r="A12" s="55">
        <v>4</v>
      </c>
      <c r="B12" s="58" t="s">
        <v>280</v>
      </c>
      <c r="C12" s="59" t="s">
        <v>281</v>
      </c>
      <c r="D12" s="60">
        <v>96000</v>
      </c>
      <c r="E12" s="55" t="s">
        <v>183</v>
      </c>
      <c r="F12" s="55" t="s">
        <v>158</v>
      </c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2"/>
    </row>
    <row r="13" spans="1:18" s="63" customFormat="1" ht="121.5">
      <c r="A13" s="55">
        <v>5</v>
      </c>
      <c r="B13" s="58" t="s">
        <v>282</v>
      </c>
      <c r="C13" s="59" t="s">
        <v>283</v>
      </c>
      <c r="D13" s="60">
        <v>96000</v>
      </c>
      <c r="E13" s="55" t="s">
        <v>284</v>
      </c>
      <c r="F13" s="55" t="s">
        <v>158</v>
      </c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2"/>
    </row>
    <row r="14" spans="1:18" s="63" customFormat="1" ht="121.5">
      <c r="A14" s="55">
        <v>6</v>
      </c>
      <c r="B14" s="58" t="s">
        <v>285</v>
      </c>
      <c r="C14" s="59" t="s">
        <v>286</v>
      </c>
      <c r="D14" s="60">
        <v>60000</v>
      </c>
      <c r="E14" s="55" t="s">
        <v>44</v>
      </c>
      <c r="F14" s="55" t="s">
        <v>158</v>
      </c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2"/>
    </row>
    <row r="15" spans="1:18" s="63" customFormat="1" ht="121.5">
      <c r="A15" s="55">
        <v>7</v>
      </c>
      <c r="B15" s="58" t="s">
        <v>287</v>
      </c>
      <c r="C15" s="59" t="s">
        <v>288</v>
      </c>
      <c r="D15" s="60">
        <v>15000</v>
      </c>
      <c r="E15" s="55" t="s">
        <v>43</v>
      </c>
      <c r="F15" s="55" t="s">
        <v>158</v>
      </c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2"/>
    </row>
    <row r="16" spans="1:18" s="63" customFormat="1" ht="141.75">
      <c r="A16" s="55">
        <v>8</v>
      </c>
      <c r="B16" s="58" t="s">
        <v>185</v>
      </c>
      <c r="C16" s="59" t="s">
        <v>186</v>
      </c>
      <c r="D16" s="60">
        <v>150000</v>
      </c>
      <c r="E16" s="55" t="s">
        <v>187</v>
      </c>
      <c r="F16" s="55" t="s">
        <v>158</v>
      </c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2"/>
    </row>
    <row r="17" ht="20.25">
      <c r="D17" s="117">
        <f>SUM(D9:D16)</f>
        <v>627000</v>
      </c>
    </row>
  </sheetData>
  <sheetProtection/>
  <mergeCells count="11">
    <mergeCell ref="J7:R7"/>
    <mergeCell ref="P1:R1"/>
    <mergeCell ref="A2:R2"/>
    <mergeCell ref="A3:R3"/>
    <mergeCell ref="A4:R4"/>
    <mergeCell ref="A7:A8"/>
    <mergeCell ref="B7:B8"/>
    <mergeCell ref="C7:C8"/>
    <mergeCell ref="E7:E8"/>
    <mergeCell ref="F7:F8"/>
    <mergeCell ref="G7:I7"/>
  </mergeCells>
  <printOptions/>
  <pageMargins left="0.1968503937007874" right="0.1968503937007874" top="0.7874015748031497" bottom="0.3937007874015748" header="0.31496062992125984" footer="0.31496062992125984"/>
  <pageSetup horizontalDpi="600" verticalDpi="600" orientation="landscape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R37"/>
  <sheetViews>
    <sheetView view="pageBreakPreview" zoomScaleSheetLayoutView="100" workbookViewId="0" topLeftCell="B1">
      <selection activeCell="A2" sqref="A2:R2"/>
    </sheetView>
  </sheetViews>
  <sheetFormatPr defaultColWidth="9.140625" defaultRowHeight="12.75"/>
  <cols>
    <col min="1" max="1" width="6.00390625" style="63" customWidth="1"/>
    <col min="2" max="2" width="19.421875" style="63" customWidth="1"/>
    <col min="3" max="3" width="27.421875" style="54" customWidth="1"/>
    <col min="4" max="4" width="11.28125" style="71" customWidth="1"/>
    <col min="5" max="5" width="10.140625" style="5" customWidth="1"/>
    <col min="6" max="6" width="14.140625" style="5" customWidth="1"/>
    <col min="7" max="7" width="4.7109375" style="54" bestFit="1" customWidth="1"/>
    <col min="8" max="8" width="4.8515625" style="54" bestFit="1" customWidth="1"/>
    <col min="9" max="9" width="4.57421875" style="54" bestFit="1" customWidth="1"/>
    <col min="10" max="10" width="4.7109375" style="54" bestFit="1" customWidth="1"/>
    <col min="11" max="11" width="4.8515625" style="54" bestFit="1" customWidth="1"/>
    <col min="12" max="12" width="4.7109375" style="54" bestFit="1" customWidth="1"/>
    <col min="13" max="13" width="5.140625" style="54" bestFit="1" customWidth="1"/>
    <col min="14" max="14" width="4.8515625" style="54" bestFit="1" customWidth="1"/>
    <col min="15" max="17" width="4.57421875" style="54" bestFit="1" customWidth="1"/>
    <col min="18" max="18" width="4.421875" style="54" bestFit="1" customWidth="1"/>
    <col min="19" max="16384" width="9.140625" style="54" customWidth="1"/>
  </cols>
  <sheetData>
    <row r="1" spans="1:18" s="51" customFormat="1" ht="20.25">
      <c r="A1" s="50"/>
      <c r="B1" s="50"/>
      <c r="D1" s="52"/>
      <c r="E1" s="42"/>
      <c r="F1" s="42"/>
      <c r="P1" s="123" t="s">
        <v>149</v>
      </c>
      <c r="Q1" s="123"/>
      <c r="R1" s="123"/>
    </row>
    <row r="2" spans="1:18" s="51" customFormat="1" ht="20.25">
      <c r="A2" s="124" t="s">
        <v>150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</row>
    <row r="3" spans="1:18" s="51" customFormat="1" ht="20.25">
      <c r="A3" s="124" t="s">
        <v>212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</row>
    <row r="4" spans="1:18" s="51" customFormat="1" ht="20.25">
      <c r="A4" s="124" t="s">
        <v>151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</row>
    <row r="5" ht="20.25">
      <c r="A5" s="50" t="s">
        <v>59</v>
      </c>
    </row>
    <row r="6" ht="20.25">
      <c r="A6" s="50" t="s">
        <v>119</v>
      </c>
    </row>
    <row r="7" spans="1:18" ht="21" customHeight="1">
      <c r="A7" s="125" t="s">
        <v>152</v>
      </c>
      <c r="B7" s="125" t="s">
        <v>153</v>
      </c>
      <c r="C7" s="122" t="s">
        <v>154</v>
      </c>
      <c r="D7" s="53" t="s">
        <v>14</v>
      </c>
      <c r="E7" s="127" t="s">
        <v>20</v>
      </c>
      <c r="F7" s="122" t="s">
        <v>155</v>
      </c>
      <c r="G7" s="122" t="s">
        <v>170</v>
      </c>
      <c r="H7" s="122"/>
      <c r="I7" s="122"/>
      <c r="J7" s="122" t="s">
        <v>213</v>
      </c>
      <c r="K7" s="122"/>
      <c r="L7" s="122"/>
      <c r="M7" s="122"/>
      <c r="N7" s="122"/>
      <c r="O7" s="122"/>
      <c r="P7" s="122"/>
      <c r="Q7" s="122"/>
      <c r="R7" s="122"/>
    </row>
    <row r="8" spans="1:18" ht="20.25">
      <c r="A8" s="125"/>
      <c r="B8" s="125"/>
      <c r="C8" s="126"/>
      <c r="D8" s="56" t="s">
        <v>21</v>
      </c>
      <c r="E8" s="127"/>
      <c r="F8" s="122"/>
      <c r="G8" s="57" t="s">
        <v>0</v>
      </c>
      <c r="H8" s="57" t="s">
        <v>1</v>
      </c>
      <c r="I8" s="57" t="s">
        <v>2</v>
      </c>
      <c r="J8" s="57" t="s">
        <v>3</v>
      </c>
      <c r="K8" s="57" t="s">
        <v>4</v>
      </c>
      <c r="L8" s="57" t="s">
        <v>5</v>
      </c>
      <c r="M8" s="57" t="s">
        <v>6</v>
      </c>
      <c r="N8" s="57" t="s">
        <v>7</v>
      </c>
      <c r="O8" s="57" t="s">
        <v>8</v>
      </c>
      <c r="P8" s="57" t="s">
        <v>9</v>
      </c>
      <c r="Q8" s="57" t="s">
        <v>10</v>
      </c>
      <c r="R8" s="57" t="s">
        <v>11</v>
      </c>
    </row>
    <row r="9" spans="1:18" s="63" customFormat="1" ht="120.75">
      <c r="A9" s="55">
        <v>1</v>
      </c>
      <c r="B9" s="58" t="s">
        <v>235</v>
      </c>
      <c r="C9" s="59" t="s">
        <v>390</v>
      </c>
      <c r="D9" s="60">
        <v>165000</v>
      </c>
      <c r="E9" s="55" t="s">
        <v>61</v>
      </c>
      <c r="F9" s="55" t="s">
        <v>158</v>
      </c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2"/>
    </row>
    <row r="10" spans="1:18" ht="141">
      <c r="A10" s="55">
        <v>2</v>
      </c>
      <c r="B10" s="58" t="s">
        <v>389</v>
      </c>
      <c r="C10" s="59" t="s">
        <v>391</v>
      </c>
      <c r="D10" s="60">
        <v>300000</v>
      </c>
      <c r="E10" s="55" t="s">
        <v>39</v>
      </c>
      <c r="F10" s="55" t="s">
        <v>158</v>
      </c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2"/>
    </row>
    <row r="11" spans="1:18" ht="141">
      <c r="A11" s="55">
        <v>3</v>
      </c>
      <c r="B11" s="58" t="s">
        <v>236</v>
      </c>
      <c r="C11" s="59" t="s">
        <v>392</v>
      </c>
      <c r="D11" s="60">
        <v>100000</v>
      </c>
      <c r="E11" s="55" t="s">
        <v>40</v>
      </c>
      <c r="F11" s="55" t="s">
        <v>158</v>
      </c>
      <c r="G11" s="58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</row>
    <row r="12" spans="1:18" ht="80.25">
      <c r="A12" s="55">
        <v>4</v>
      </c>
      <c r="B12" s="58" t="s">
        <v>237</v>
      </c>
      <c r="C12" s="59" t="s">
        <v>393</v>
      </c>
      <c r="D12" s="60">
        <v>125000</v>
      </c>
      <c r="E12" s="55" t="s">
        <v>40</v>
      </c>
      <c r="F12" s="55" t="s">
        <v>158</v>
      </c>
      <c r="G12" s="58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</row>
    <row r="13" spans="1:18" ht="120.75">
      <c r="A13" s="55">
        <v>5</v>
      </c>
      <c r="B13" s="58" t="s">
        <v>238</v>
      </c>
      <c r="C13" s="59" t="s">
        <v>394</v>
      </c>
      <c r="D13" s="60">
        <v>55680</v>
      </c>
      <c r="E13" s="55" t="s">
        <v>41</v>
      </c>
      <c r="F13" s="55" t="s">
        <v>158</v>
      </c>
      <c r="G13" s="58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</row>
    <row r="14" spans="1:18" ht="120.75">
      <c r="A14" s="55">
        <v>6</v>
      </c>
      <c r="B14" s="58" t="s">
        <v>239</v>
      </c>
      <c r="C14" s="59" t="s">
        <v>395</v>
      </c>
      <c r="D14" s="60">
        <v>94320</v>
      </c>
      <c r="E14" s="55" t="s">
        <v>41</v>
      </c>
      <c r="F14" s="55" t="s">
        <v>158</v>
      </c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2"/>
    </row>
    <row r="15" spans="1:18" ht="99.75">
      <c r="A15" s="55">
        <v>7</v>
      </c>
      <c r="B15" s="58" t="s">
        <v>240</v>
      </c>
      <c r="C15" s="59" t="s">
        <v>396</v>
      </c>
      <c r="D15" s="60">
        <v>104000</v>
      </c>
      <c r="E15" s="60" t="s">
        <v>183</v>
      </c>
      <c r="F15" s="55" t="s">
        <v>158</v>
      </c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2"/>
    </row>
    <row r="16" spans="1:18" ht="81">
      <c r="A16" s="55">
        <v>8</v>
      </c>
      <c r="B16" s="58" t="s">
        <v>241</v>
      </c>
      <c r="C16" s="59" t="s">
        <v>397</v>
      </c>
      <c r="D16" s="60">
        <v>52000</v>
      </c>
      <c r="E16" s="60" t="s">
        <v>42</v>
      </c>
      <c r="F16" s="55" t="s">
        <v>158</v>
      </c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2"/>
    </row>
    <row r="17" spans="1:18" ht="120.75">
      <c r="A17" s="55">
        <v>9</v>
      </c>
      <c r="B17" s="58" t="s">
        <v>242</v>
      </c>
      <c r="C17" s="59" t="s">
        <v>398</v>
      </c>
      <c r="D17" s="60">
        <v>100000</v>
      </c>
      <c r="E17" s="60" t="s">
        <v>42</v>
      </c>
      <c r="F17" s="55" t="s">
        <v>158</v>
      </c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2"/>
    </row>
    <row r="18" spans="1:18" ht="141.75">
      <c r="A18" s="55">
        <v>10</v>
      </c>
      <c r="B18" s="58" t="s">
        <v>243</v>
      </c>
      <c r="C18" s="59" t="s">
        <v>244</v>
      </c>
      <c r="D18" s="60">
        <v>300000</v>
      </c>
      <c r="E18" s="60" t="s">
        <v>245</v>
      </c>
      <c r="F18" s="55" t="s">
        <v>158</v>
      </c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2"/>
    </row>
    <row r="19" spans="1:18" ht="141">
      <c r="A19" s="55">
        <v>11</v>
      </c>
      <c r="B19" s="58" t="s">
        <v>246</v>
      </c>
      <c r="C19" s="59" t="s">
        <v>399</v>
      </c>
      <c r="D19" s="60">
        <v>100000</v>
      </c>
      <c r="E19" s="55" t="s">
        <v>46</v>
      </c>
      <c r="F19" s="55" t="s">
        <v>158</v>
      </c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2"/>
    </row>
    <row r="20" spans="1:18" ht="141">
      <c r="A20" s="55">
        <v>12</v>
      </c>
      <c r="B20" s="58" t="s">
        <v>247</v>
      </c>
      <c r="C20" s="59" t="s">
        <v>400</v>
      </c>
      <c r="D20" s="60">
        <v>100000</v>
      </c>
      <c r="E20" s="55" t="s">
        <v>47</v>
      </c>
      <c r="F20" s="55" t="s">
        <v>158</v>
      </c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2"/>
    </row>
    <row r="21" spans="1:18" ht="99.75">
      <c r="A21" s="55">
        <v>13</v>
      </c>
      <c r="B21" s="58" t="s">
        <v>248</v>
      </c>
      <c r="C21" s="59" t="s">
        <v>401</v>
      </c>
      <c r="D21" s="60">
        <v>52000</v>
      </c>
      <c r="E21" s="55" t="s">
        <v>47</v>
      </c>
      <c r="F21" s="55" t="s">
        <v>158</v>
      </c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2"/>
    </row>
    <row r="22" spans="1:18" ht="81.75" customHeight="1">
      <c r="A22" s="55">
        <v>14</v>
      </c>
      <c r="B22" s="58" t="s">
        <v>249</v>
      </c>
      <c r="C22" s="59" t="s">
        <v>403</v>
      </c>
      <c r="D22" s="60">
        <v>120000</v>
      </c>
      <c r="E22" s="55" t="s">
        <v>44</v>
      </c>
      <c r="F22" s="55" t="s">
        <v>158</v>
      </c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2"/>
    </row>
    <row r="23" spans="1:18" ht="120.75">
      <c r="A23" s="55">
        <v>15</v>
      </c>
      <c r="B23" s="58" t="s">
        <v>250</v>
      </c>
      <c r="C23" s="59" t="s">
        <v>402</v>
      </c>
      <c r="D23" s="60">
        <v>120000</v>
      </c>
      <c r="E23" s="55" t="s">
        <v>44</v>
      </c>
      <c r="F23" s="55" t="s">
        <v>158</v>
      </c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2"/>
    </row>
    <row r="24" spans="1:18" ht="120">
      <c r="A24" s="55">
        <v>16</v>
      </c>
      <c r="B24" s="58" t="s">
        <v>251</v>
      </c>
      <c r="C24" s="59" t="s">
        <v>404</v>
      </c>
      <c r="D24" s="60">
        <v>200000</v>
      </c>
      <c r="E24" s="55" t="s">
        <v>60</v>
      </c>
      <c r="F24" s="55" t="s">
        <v>158</v>
      </c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2"/>
    </row>
    <row r="25" spans="1:18" ht="120.75">
      <c r="A25" s="55">
        <v>17</v>
      </c>
      <c r="B25" s="58" t="s">
        <v>252</v>
      </c>
      <c r="C25" s="59" t="s">
        <v>405</v>
      </c>
      <c r="D25" s="60">
        <v>100000</v>
      </c>
      <c r="E25" s="55" t="s">
        <v>60</v>
      </c>
      <c r="F25" s="55" t="s">
        <v>158</v>
      </c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2"/>
    </row>
    <row r="26" spans="1:18" ht="182.25">
      <c r="A26" s="55">
        <v>18</v>
      </c>
      <c r="B26" s="58" t="s">
        <v>253</v>
      </c>
      <c r="C26" s="59" t="s">
        <v>254</v>
      </c>
      <c r="D26" s="60">
        <v>54170</v>
      </c>
      <c r="E26" s="55" t="s">
        <v>43</v>
      </c>
      <c r="F26" s="55" t="s">
        <v>158</v>
      </c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2"/>
    </row>
    <row r="27" spans="1:18" ht="141.75">
      <c r="A27" s="55">
        <v>19</v>
      </c>
      <c r="B27" s="58" t="s">
        <v>255</v>
      </c>
      <c r="C27" s="59" t="s">
        <v>256</v>
      </c>
      <c r="D27" s="60">
        <v>52900</v>
      </c>
      <c r="E27" s="55" t="s">
        <v>43</v>
      </c>
      <c r="F27" s="55" t="s">
        <v>158</v>
      </c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2"/>
    </row>
    <row r="28" spans="1:18" ht="121.5">
      <c r="A28" s="55">
        <v>20</v>
      </c>
      <c r="B28" s="58" t="s">
        <v>257</v>
      </c>
      <c r="C28" s="59" t="s">
        <v>258</v>
      </c>
      <c r="D28" s="60">
        <v>83600</v>
      </c>
      <c r="E28" s="55" t="s">
        <v>43</v>
      </c>
      <c r="F28" s="55" t="s">
        <v>158</v>
      </c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2"/>
    </row>
    <row r="29" spans="1:18" ht="141.75">
      <c r="A29" s="55">
        <v>21</v>
      </c>
      <c r="B29" s="58" t="s">
        <v>259</v>
      </c>
      <c r="C29" s="59" t="s">
        <v>260</v>
      </c>
      <c r="D29" s="60">
        <v>100000</v>
      </c>
      <c r="E29" s="55" t="s">
        <v>45</v>
      </c>
      <c r="F29" s="55" t="s">
        <v>158</v>
      </c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2"/>
    </row>
    <row r="30" spans="1:18" ht="121.5">
      <c r="A30" s="55">
        <v>22</v>
      </c>
      <c r="B30" s="58" t="s">
        <v>261</v>
      </c>
      <c r="C30" s="59" t="s">
        <v>262</v>
      </c>
      <c r="D30" s="60">
        <v>100000</v>
      </c>
      <c r="E30" s="55" t="s">
        <v>184</v>
      </c>
      <c r="F30" s="55" t="s">
        <v>158</v>
      </c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2"/>
    </row>
    <row r="31" spans="1:18" ht="101.25">
      <c r="A31" s="55">
        <v>23</v>
      </c>
      <c r="B31" s="58" t="s">
        <v>263</v>
      </c>
      <c r="C31" s="59" t="s">
        <v>264</v>
      </c>
      <c r="D31" s="60">
        <v>125000</v>
      </c>
      <c r="E31" s="55" t="s">
        <v>265</v>
      </c>
      <c r="F31" s="55" t="s">
        <v>158</v>
      </c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2"/>
    </row>
    <row r="32" spans="1:18" ht="101.25">
      <c r="A32" s="55">
        <v>24</v>
      </c>
      <c r="B32" s="58" t="s">
        <v>266</v>
      </c>
      <c r="C32" s="59" t="s">
        <v>267</v>
      </c>
      <c r="D32" s="60">
        <v>19330</v>
      </c>
      <c r="E32" s="55" t="s">
        <v>43</v>
      </c>
      <c r="F32" s="55" t="s">
        <v>158</v>
      </c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2"/>
    </row>
    <row r="33" spans="1:18" ht="118.5" customHeight="1">
      <c r="A33" s="55">
        <v>25</v>
      </c>
      <c r="B33" s="58" t="s">
        <v>268</v>
      </c>
      <c r="C33" s="59" t="s">
        <v>269</v>
      </c>
      <c r="D33" s="60">
        <v>42700</v>
      </c>
      <c r="E33" s="55" t="s">
        <v>270</v>
      </c>
      <c r="F33" s="55" t="s">
        <v>158</v>
      </c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2"/>
    </row>
    <row r="34" spans="1:18" ht="101.25">
      <c r="A34" s="55">
        <v>26</v>
      </c>
      <c r="B34" s="58" t="s">
        <v>271</v>
      </c>
      <c r="C34" s="59" t="s">
        <v>272</v>
      </c>
      <c r="D34" s="60">
        <v>100000</v>
      </c>
      <c r="E34" s="55" t="s">
        <v>273</v>
      </c>
      <c r="F34" s="55" t="s">
        <v>158</v>
      </c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2"/>
    </row>
    <row r="35" spans="1:18" ht="162">
      <c r="A35" s="55">
        <v>27</v>
      </c>
      <c r="B35" s="58" t="s">
        <v>417</v>
      </c>
      <c r="C35" s="59" t="s">
        <v>418</v>
      </c>
      <c r="D35" s="121">
        <v>6960000</v>
      </c>
      <c r="E35" s="55" t="s">
        <v>419</v>
      </c>
      <c r="F35" s="55" t="s">
        <v>158</v>
      </c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2"/>
    </row>
    <row r="36" ht="20.25">
      <c r="D36" s="118">
        <f>SUM(D9:D35)</f>
        <v>9825700</v>
      </c>
    </row>
    <row r="37" ht="20.25">
      <c r="D37" s="94"/>
    </row>
  </sheetData>
  <sheetProtection/>
  <mergeCells count="11">
    <mergeCell ref="J7:R7"/>
    <mergeCell ref="C7:C8"/>
    <mergeCell ref="E7:E8"/>
    <mergeCell ref="F7:F8"/>
    <mergeCell ref="G7:I7"/>
    <mergeCell ref="P1:R1"/>
    <mergeCell ref="A2:R2"/>
    <mergeCell ref="A3:R3"/>
    <mergeCell ref="A4:R4"/>
    <mergeCell ref="A7:A8"/>
    <mergeCell ref="B7:B8"/>
  </mergeCells>
  <printOptions/>
  <pageMargins left="0.1968503937007874" right="0.1968503937007874" top="0.7874015748031497" bottom="0.3937007874015748" header="0.31496062992125984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2"/>
  <sheetViews>
    <sheetView tabSelected="1" view="pageBreakPreview" zoomScaleSheetLayoutView="100" zoomScalePageLayoutView="130" workbookViewId="0" topLeftCell="A1">
      <selection activeCell="F11" sqref="F11"/>
    </sheetView>
  </sheetViews>
  <sheetFormatPr defaultColWidth="9.140625" defaultRowHeight="12.75"/>
  <cols>
    <col min="1" max="1" width="5.8515625" style="63" customWidth="1"/>
    <col min="2" max="2" width="22.28125" style="63" customWidth="1"/>
    <col min="3" max="3" width="24.8515625" style="54" customWidth="1"/>
    <col min="4" max="4" width="11.140625" style="71" customWidth="1"/>
    <col min="5" max="5" width="10.28125" style="5" customWidth="1"/>
    <col min="6" max="6" width="14.00390625" style="5" customWidth="1"/>
    <col min="7" max="7" width="4.7109375" style="54" bestFit="1" customWidth="1"/>
    <col min="8" max="8" width="4.8515625" style="54" bestFit="1" customWidth="1"/>
    <col min="9" max="9" width="4.57421875" style="54" bestFit="1" customWidth="1"/>
    <col min="10" max="10" width="4.7109375" style="54" bestFit="1" customWidth="1"/>
    <col min="11" max="11" width="4.8515625" style="54" bestFit="1" customWidth="1"/>
    <col min="12" max="12" width="4.7109375" style="54" bestFit="1" customWidth="1"/>
    <col min="13" max="13" width="5.140625" style="54" bestFit="1" customWidth="1"/>
    <col min="14" max="14" width="4.8515625" style="54" bestFit="1" customWidth="1"/>
    <col min="15" max="17" width="4.57421875" style="54" bestFit="1" customWidth="1"/>
    <col min="18" max="18" width="4.421875" style="54" bestFit="1" customWidth="1"/>
    <col min="19" max="16384" width="9.140625" style="54" customWidth="1"/>
  </cols>
  <sheetData>
    <row r="1" spans="1:18" s="51" customFormat="1" ht="20.25">
      <c r="A1" s="50"/>
      <c r="B1" s="50"/>
      <c r="D1" s="52"/>
      <c r="E1" s="42"/>
      <c r="F1" s="42"/>
      <c r="P1" s="123" t="s">
        <v>149</v>
      </c>
      <c r="Q1" s="123"/>
      <c r="R1" s="123"/>
    </row>
    <row r="2" spans="1:18" s="51" customFormat="1" ht="20.25">
      <c r="A2" s="124" t="s">
        <v>150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</row>
    <row r="3" spans="1:18" s="51" customFormat="1" ht="20.25">
      <c r="A3" s="124" t="s">
        <v>212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</row>
    <row r="4" spans="1:18" s="51" customFormat="1" ht="20.25">
      <c r="A4" s="124" t="s">
        <v>151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</row>
    <row r="5" ht="20.25">
      <c r="A5" s="50" t="s">
        <v>22</v>
      </c>
    </row>
    <row r="6" ht="20.25">
      <c r="A6" s="50" t="s">
        <v>203</v>
      </c>
    </row>
    <row r="7" spans="1:18" ht="21" customHeight="1">
      <c r="A7" s="125" t="s">
        <v>152</v>
      </c>
      <c r="B7" s="125" t="s">
        <v>153</v>
      </c>
      <c r="C7" s="122" t="s">
        <v>154</v>
      </c>
      <c r="D7" s="53" t="s">
        <v>14</v>
      </c>
      <c r="E7" s="127" t="s">
        <v>20</v>
      </c>
      <c r="F7" s="122" t="s">
        <v>155</v>
      </c>
      <c r="G7" s="122" t="s">
        <v>170</v>
      </c>
      <c r="H7" s="122"/>
      <c r="I7" s="122"/>
      <c r="J7" s="122" t="s">
        <v>213</v>
      </c>
      <c r="K7" s="122"/>
      <c r="L7" s="122"/>
      <c r="M7" s="122"/>
      <c r="N7" s="122"/>
      <c r="O7" s="122"/>
      <c r="P7" s="122"/>
      <c r="Q7" s="122"/>
      <c r="R7" s="122"/>
    </row>
    <row r="8" spans="1:18" ht="20.25">
      <c r="A8" s="125"/>
      <c r="B8" s="125"/>
      <c r="C8" s="126"/>
      <c r="D8" s="56" t="s">
        <v>21</v>
      </c>
      <c r="E8" s="127"/>
      <c r="F8" s="122"/>
      <c r="G8" s="57" t="s">
        <v>0</v>
      </c>
      <c r="H8" s="57" t="s">
        <v>1</v>
      </c>
      <c r="I8" s="57" t="s">
        <v>2</v>
      </c>
      <c r="J8" s="57" t="s">
        <v>3</v>
      </c>
      <c r="K8" s="57" t="s">
        <v>4</v>
      </c>
      <c r="L8" s="57" t="s">
        <v>5</v>
      </c>
      <c r="M8" s="57" t="s">
        <v>6</v>
      </c>
      <c r="N8" s="57" t="s">
        <v>7</v>
      </c>
      <c r="O8" s="57" t="s">
        <v>8</v>
      </c>
      <c r="P8" s="57" t="s">
        <v>9</v>
      </c>
      <c r="Q8" s="57" t="s">
        <v>10</v>
      </c>
      <c r="R8" s="57" t="s">
        <v>11</v>
      </c>
    </row>
    <row r="9" spans="1:18" ht="81">
      <c r="A9" s="55">
        <v>1</v>
      </c>
      <c r="B9" s="59" t="s">
        <v>135</v>
      </c>
      <c r="C9" s="59" t="s">
        <v>136</v>
      </c>
      <c r="D9" s="83">
        <v>258000</v>
      </c>
      <c r="E9" s="55" t="s">
        <v>340</v>
      </c>
      <c r="F9" s="55" t="s">
        <v>362</v>
      </c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</row>
    <row r="10" spans="1:18" s="63" customFormat="1" ht="20.25">
      <c r="A10" s="67"/>
      <c r="B10" s="68"/>
      <c r="C10" s="68"/>
      <c r="D10" s="116">
        <f>SUM(D9:D9)</f>
        <v>258000</v>
      </c>
      <c r="E10" s="67"/>
      <c r="F10" s="67"/>
      <c r="G10" s="68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</row>
    <row r="11" spans="1:18" s="63" customFormat="1" ht="20.25">
      <c r="A11" s="67"/>
      <c r="B11" s="68"/>
      <c r="C11" s="68"/>
      <c r="D11" s="69"/>
      <c r="E11" s="67"/>
      <c r="F11" s="67"/>
      <c r="G11" s="68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</row>
    <row r="12" spans="1:18" s="63" customFormat="1" ht="20.25">
      <c r="A12" s="67"/>
      <c r="B12" s="68"/>
      <c r="C12" s="68"/>
      <c r="D12" s="69"/>
      <c r="E12" s="67"/>
      <c r="F12" s="67"/>
      <c r="G12" s="68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</row>
  </sheetData>
  <sheetProtection/>
  <mergeCells count="11">
    <mergeCell ref="G7:I7"/>
    <mergeCell ref="J7:R7"/>
    <mergeCell ref="P1:R1"/>
    <mergeCell ref="A2:R2"/>
    <mergeCell ref="A3:R3"/>
    <mergeCell ref="A4:R4"/>
    <mergeCell ref="A7:A8"/>
    <mergeCell ref="B7:B8"/>
    <mergeCell ref="C7:C8"/>
    <mergeCell ref="E7:E8"/>
    <mergeCell ref="F7:F8"/>
  </mergeCells>
  <printOptions/>
  <pageMargins left="0.1968503937007874" right="0.1968503937007874" top="0.7874015748031497" bottom="0.3937007874015748" header="0.31496062992125984" footer="0.31496062992125984"/>
  <pageSetup horizontalDpi="600" verticalDpi="600" orientation="landscape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R18"/>
  <sheetViews>
    <sheetView view="pageBreakPreview" zoomScaleSheetLayoutView="100" zoomScalePageLayoutView="130" workbookViewId="0" topLeftCell="B7">
      <selection activeCell="O11" sqref="O11"/>
    </sheetView>
  </sheetViews>
  <sheetFormatPr defaultColWidth="9.140625" defaultRowHeight="12.75"/>
  <cols>
    <col min="1" max="1" width="6.00390625" style="63" customWidth="1"/>
    <col min="2" max="2" width="21.8515625" style="63" customWidth="1"/>
    <col min="3" max="3" width="23.8515625" style="54" customWidth="1"/>
    <col min="4" max="4" width="11.7109375" style="71" customWidth="1"/>
    <col min="5" max="5" width="11.00390625" style="5" customWidth="1"/>
    <col min="6" max="6" width="14.00390625" style="5" customWidth="1"/>
    <col min="7" max="7" width="4.7109375" style="54" bestFit="1" customWidth="1"/>
    <col min="8" max="8" width="4.8515625" style="54" bestFit="1" customWidth="1"/>
    <col min="9" max="9" width="4.57421875" style="54" bestFit="1" customWidth="1"/>
    <col min="10" max="10" width="4.7109375" style="54" bestFit="1" customWidth="1"/>
    <col min="11" max="11" width="4.8515625" style="54" bestFit="1" customWidth="1"/>
    <col min="12" max="12" width="4.7109375" style="54" bestFit="1" customWidth="1"/>
    <col min="13" max="13" width="5.140625" style="54" bestFit="1" customWidth="1"/>
    <col min="14" max="14" width="4.8515625" style="54" bestFit="1" customWidth="1"/>
    <col min="15" max="17" width="4.57421875" style="54" bestFit="1" customWidth="1"/>
    <col min="18" max="18" width="4.421875" style="54" bestFit="1" customWidth="1"/>
    <col min="19" max="16384" width="9.140625" style="54" customWidth="1"/>
  </cols>
  <sheetData>
    <row r="1" spans="1:18" s="51" customFormat="1" ht="20.25">
      <c r="A1" s="50"/>
      <c r="B1" s="50"/>
      <c r="D1" s="52"/>
      <c r="E1" s="42"/>
      <c r="F1" s="42"/>
      <c r="P1" s="123" t="s">
        <v>149</v>
      </c>
      <c r="Q1" s="123"/>
      <c r="R1" s="123"/>
    </row>
    <row r="2" spans="1:18" s="51" customFormat="1" ht="20.25">
      <c r="A2" s="124" t="s">
        <v>150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</row>
    <row r="3" spans="1:18" s="51" customFormat="1" ht="20.25">
      <c r="A3" s="124" t="s">
        <v>212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</row>
    <row r="4" spans="1:18" s="51" customFormat="1" ht="20.25">
      <c r="A4" s="124" t="s">
        <v>151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</row>
    <row r="5" spans="1:3" ht="20.25">
      <c r="A5" s="50" t="s">
        <v>58</v>
      </c>
      <c r="B5" s="50"/>
      <c r="C5" s="51"/>
    </row>
    <row r="6" spans="1:3" ht="20.25">
      <c r="A6" s="50" t="s">
        <v>118</v>
      </c>
      <c r="B6" s="50"/>
      <c r="C6" s="51"/>
    </row>
    <row r="7" spans="1:18" ht="21" customHeight="1">
      <c r="A7" s="125" t="s">
        <v>152</v>
      </c>
      <c r="B7" s="125" t="s">
        <v>153</v>
      </c>
      <c r="C7" s="122" t="s">
        <v>154</v>
      </c>
      <c r="D7" s="53" t="s">
        <v>14</v>
      </c>
      <c r="E7" s="127" t="s">
        <v>20</v>
      </c>
      <c r="F7" s="122" t="s">
        <v>155</v>
      </c>
      <c r="G7" s="122" t="s">
        <v>170</v>
      </c>
      <c r="H7" s="122"/>
      <c r="I7" s="122"/>
      <c r="J7" s="122" t="s">
        <v>213</v>
      </c>
      <c r="K7" s="122"/>
      <c r="L7" s="122"/>
      <c r="M7" s="122"/>
      <c r="N7" s="122"/>
      <c r="O7" s="122"/>
      <c r="P7" s="122"/>
      <c r="Q7" s="122"/>
      <c r="R7" s="122"/>
    </row>
    <row r="8" spans="1:18" ht="20.25">
      <c r="A8" s="125"/>
      <c r="B8" s="125"/>
      <c r="C8" s="126"/>
      <c r="D8" s="56" t="s">
        <v>21</v>
      </c>
      <c r="E8" s="127"/>
      <c r="F8" s="122"/>
      <c r="G8" s="57" t="s">
        <v>0</v>
      </c>
      <c r="H8" s="57" t="s">
        <v>1</v>
      </c>
      <c r="I8" s="57" t="s">
        <v>2</v>
      </c>
      <c r="J8" s="57" t="s">
        <v>3</v>
      </c>
      <c r="K8" s="57" t="s">
        <v>4</v>
      </c>
      <c r="L8" s="57" t="s">
        <v>5</v>
      </c>
      <c r="M8" s="57" t="s">
        <v>6</v>
      </c>
      <c r="N8" s="57" t="s">
        <v>7</v>
      </c>
      <c r="O8" s="57" t="s">
        <v>8</v>
      </c>
      <c r="P8" s="57" t="s">
        <v>9</v>
      </c>
      <c r="Q8" s="57" t="s">
        <v>10</v>
      </c>
      <c r="R8" s="57" t="s">
        <v>11</v>
      </c>
    </row>
    <row r="9" spans="1:18" ht="60.75">
      <c r="A9" s="55">
        <v>1</v>
      </c>
      <c r="B9" s="58" t="s">
        <v>74</v>
      </c>
      <c r="C9" s="58" t="s">
        <v>75</v>
      </c>
      <c r="D9" s="60">
        <v>60000</v>
      </c>
      <c r="E9" s="55" t="s">
        <v>15</v>
      </c>
      <c r="F9" s="55" t="s">
        <v>157</v>
      </c>
      <c r="G9" s="93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</row>
    <row r="10" spans="1:18" s="63" customFormat="1" ht="101.25">
      <c r="A10" s="55">
        <v>2</v>
      </c>
      <c r="B10" s="58" t="s">
        <v>180</v>
      </c>
      <c r="C10" s="59" t="s">
        <v>181</v>
      </c>
      <c r="D10" s="60">
        <v>40000</v>
      </c>
      <c r="E10" s="55" t="s">
        <v>15</v>
      </c>
      <c r="F10" s="55" t="s">
        <v>157</v>
      </c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2"/>
    </row>
    <row r="11" spans="1:18" ht="60.75">
      <c r="A11" s="55">
        <v>3</v>
      </c>
      <c r="B11" s="58" t="s">
        <v>76</v>
      </c>
      <c r="C11" s="58" t="s">
        <v>77</v>
      </c>
      <c r="D11" s="60">
        <v>10000</v>
      </c>
      <c r="E11" s="55" t="s">
        <v>15</v>
      </c>
      <c r="F11" s="55" t="s">
        <v>157</v>
      </c>
      <c r="G11" s="58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</row>
    <row r="12" spans="1:18" ht="66.75" customHeight="1">
      <c r="A12" s="55">
        <v>4</v>
      </c>
      <c r="B12" s="58" t="s">
        <v>72</v>
      </c>
      <c r="C12" s="58" t="s">
        <v>73</v>
      </c>
      <c r="D12" s="60">
        <v>10000</v>
      </c>
      <c r="E12" s="55" t="s">
        <v>15</v>
      </c>
      <c r="F12" s="55" t="s">
        <v>157</v>
      </c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2"/>
    </row>
    <row r="13" spans="1:18" s="63" customFormat="1" ht="60.75">
      <c r="A13" s="55">
        <v>5</v>
      </c>
      <c r="B13" s="58" t="s">
        <v>227</v>
      </c>
      <c r="C13" s="59" t="s">
        <v>182</v>
      </c>
      <c r="D13" s="60">
        <v>45000</v>
      </c>
      <c r="E13" s="55" t="s">
        <v>15</v>
      </c>
      <c r="F13" s="55" t="s">
        <v>157</v>
      </c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2"/>
    </row>
    <row r="14" spans="1:18" ht="81">
      <c r="A14" s="55">
        <v>6</v>
      </c>
      <c r="B14" s="58" t="s">
        <v>228</v>
      </c>
      <c r="C14" s="59" t="s">
        <v>229</v>
      </c>
      <c r="D14" s="60">
        <v>200000</v>
      </c>
      <c r="E14" s="55" t="s">
        <v>15</v>
      </c>
      <c r="F14" s="55" t="s">
        <v>157</v>
      </c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2"/>
    </row>
    <row r="15" spans="1:18" ht="141.75">
      <c r="A15" s="55">
        <v>7</v>
      </c>
      <c r="B15" s="58" t="s">
        <v>91</v>
      </c>
      <c r="C15" s="58" t="s">
        <v>230</v>
      </c>
      <c r="D15" s="60">
        <v>5000</v>
      </c>
      <c r="E15" s="55" t="s">
        <v>15</v>
      </c>
      <c r="F15" s="55" t="s">
        <v>157</v>
      </c>
      <c r="G15" s="58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</row>
    <row r="16" spans="1:18" ht="101.25">
      <c r="A16" s="55">
        <v>8</v>
      </c>
      <c r="B16" s="58" t="s">
        <v>231</v>
      </c>
      <c r="C16" s="58" t="s">
        <v>232</v>
      </c>
      <c r="D16" s="60">
        <v>50000</v>
      </c>
      <c r="E16" s="55" t="s">
        <v>15</v>
      </c>
      <c r="F16" s="55" t="s">
        <v>157</v>
      </c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2"/>
    </row>
    <row r="17" spans="1:18" ht="120.75" customHeight="1">
      <c r="A17" s="55">
        <v>9</v>
      </c>
      <c r="B17" s="58" t="s">
        <v>233</v>
      </c>
      <c r="C17" s="59" t="s">
        <v>234</v>
      </c>
      <c r="D17" s="60">
        <v>260000</v>
      </c>
      <c r="E17" s="55" t="s">
        <v>15</v>
      </c>
      <c r="F17" s="55" t="s">
        <v>157</v>
      </c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2"/>
    </row>
    <row r="18" ht="20.25">
      <c r="D18" s="117">
        <f>SUM(D9:D17)</f>
        <v>680000</v>
      </c>
    </row>
  </sheetData>
  <sheetProtection/>
  <mergeCells count="11">
    <mergeCell ref="J7:R7"/>
    <mergeCell ref="P1:R1"/>
    <mergeCell ref="A2:R2"/>
    <mergeCell ref="A3:R3"/>
    <mergeCell ref="A4:R4"/>
    <mergeCell ref="A7:A8"/>
    <mergeCell ref="B7:B8"/>
    <mergeCell ref="C7:C8"/>
    <mergeCell ref="E7:E8"/>
    <mergeCell ref="F7:F8"/>
    <mergeCell ref="G7:I7"/>
  </mergeCells>
  <printOptions/>
  <pageMargins left="0.1968503937007874" right="0.1968503937007874" top="0.7874015748031497" bottom="0.1968503937007874" header="0.31496062992125984" footer="0.31496062992125984"/>
  <pageSetup horizontalDpi="600" verticalDpi="600" orientation="landscape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R13"/>
  <sheetViews>
    <sheetView view="pageBreakPreview" zoomScaleSheetLayoutView="100" zoomScalePageLayoutView="130" workbookViewId="0" topLeftCell="A1">
      <selection activeCell="O10" sqref="O10"/>
    </sheetView>
  </sheetViews>
  <sheetFormatPr defaultColWidth="9.140625" defaultRowHeight="12.75"/>
  <cols>
    <col min="1" max="1" width="6.00390625" style="63" customWidth="1"/>
    <col min="2" max="2" width="21.28125" style="63" customWidth="1"/>
    <col min="3" max="3" width="26.00390625" style="54" customWidth="1"/>
    <col min="4" max="4" width="11.140625" style="71" customWidth="1"/>
    <col min="5" max="5" width="10.28125" style="5" customWidth="1"/>
    <col min="6" max="6" width="13.7109375" style="5" customWidth="1"/>
    <col min="7" max="7" width="4.7109375" style="54" bestFit="1" customWidth="1"/>
    <col min="8" max="8" width="4.8515625" style="54" bestFit="1" customWidth="1"/>
    <col min="9" max="9" width="4.57421875" style="54" bestFit="1" customWidth="1"/>
    <col min="10" max="10" width="4.7109375" style="54" bestFit="1" customWidth="1"/>
    <col min="11" max="11" width="4.8515625" style="54" bestFit="1" customWidth="1"/>
    <col min="12" max="12" width="4.7109375" style="54" bestFit="1" customWidth="1"/>
    <col min="13" max="13" width="5.140625" style="54" bestFit="1" customWidth="1"/>
    <col min="14" max="14" width="4.8515625" style="54" bestFit="1" customWidth="1"/>
    <col min="15" max="17" width="4.57421875" style="54" bestFit="1" customWidth="1"/>
    <col min="18" max="18" width="4.421875" style="54" bestFit="1" customWidth="1"/>
    <col min="19" max="16384" width="9.140625" style="54" customWidth="1"/>
  </cols>
  <sheetData>
    <row r="1" spans="1:18" s="51" customFormat="1" ht="20.25">
      <c r="A1" s="50"/>
      <c r="B1" s="50"/>
      <c r="D1" s="52"/>
      <c r="E1" s="42"/>
      <c r="F1" s="42"/>
      <c r="P1" s="123" t="s">
        <v>149</v>
      </c>
      <c r="Q1" s="123"/>
      <c r="R1" s="123"/>
    </row>
    <row r="2" spans="1:18" s="51" customFormat="1" ht="20.25">
      <c r="A2" s="124" t="s">
        <v>150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</row>
    <row r="3" spans="1:18" s="51" customFormat="1" ht="20.25">
      <c r="A3" s="124" t="s">
        <v>212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</row>
    <row r="4" spans="1:18" s="51" customFormat="1" ht="20.25">
      <c r="A4" s="124" t="s">
        <v>151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</row>
    <row r="5" ht="20.25">
      <c r="A5" s="50" t="s">
        <v>32</v>
      </c>
    </row>
    <row r="6" ht="20.25">
      <c r="A6" s="50" t="s">
        <v>171</v>
      </c>
    </row>
    <row r="7" spans="1:18" ht="21" customHeight="1">
      <c r="A7" s="125" t="s">
        <v>152</v>
      </c>
      <c r="B7" s="125" t="s">
        <v>153</v>
      </c>
      <c r="C7" s="122" t="s">
        <v>154</v>
      </c>
      <c r="D7" s="53" t="s">
        <v>14</v>
      </c>
      <c r="E7" s="127" t="s">
        <v>20</v>
      </c>
      <c r="F7" s="122" t="s">
        <v>155</v>
      </c>
      <c r="G7" s="122" t="s">
        <v>170</v>
      </c>
      <c r="H7" s="122"/>
      <c r="I7" s="122"/>
      <c r="J7" s="122" t="s">
        <v>213</v>
      </c>
      <c r="K7" s="122"/>
      <c r="L7" s="122"/>
      <c r="M7" s="122"/>
      <c r="N7" s="122"/>
      <c r="O7" s="122"/>
      <c r="P7" s="122"/>
      <c r="Q7" s="122"/>
      <c r="R7" s="122"/>
    </row>
    <row r="8" spans="1:18" ht="20.25">
      <c r="A8" s="125"/>
      <c r="B8" s="125"/>
      <c r="C8" s="126"/>
      <c r="D8" s="56" t="s">
        <v>21</v>
      </c>
      <c r="E8" s="127"/>
      <c r="F8" s="122"/>
      <c r="G8" s="57" t="s">
        <v>0</v>
      </c>
      <c r="H8" s="57" t="s">
        <v>1</v>
      </c>
      <c r="I8" s="57" t="s">
        <v>2</v>
      </c>
      <c r="J8" s="57" t="s">
        <v>3</v>
      </c>
      <c r="K8" s="57" t="s">
        <v>4</v>
      </c>
      <c r="L8" s="57" t="s">
        <v>5</v>
      </c>
      <c r="M8" s="57" t="s">
        <v>6</v>
      </c>
      <c r="N8" s="57" t="s">
        <v>7</v>
      </c>
      <c r="O8" s="57" t="s">
        <v>8</v>
      </c>
      <c r="P8" s="57" t="s">
        <v>9</v>
      </c>
      <c r="Q8" s="57" t="s">
        <v>10</v>
      </c>
      <c r="R8" s="57" t="s">
        <v>11</v>
      </c>
    </row>
    <row r="9" spans="1:18" ht="92.25" customHeight="1">
      <c r="A9" s="55">
        <v>1</v>
      </c>
      <c r="B9" s="88" t="s">
        <v>172</v>
      </c>
      <c r="C9" s="58" t="s">
        <v>173</v>
      </c>
      <c r="D9" s="60">
        <v>30000</v>
      </c>
      <c r="E9" s="55" t="s">
        <v>388</v>
      </c>
      <c r="F9" s="55" t="s">
        <v>158</v>
      </c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2"/>
    </row>
    <row r="10" spans="1:18" ht="90" customHeight="1">
      <c r="A10" s="55">
        <v>2</v>
      </c>
      <c r="B10" s="88" t="s">
        <v>218</v>
      </c>
      <c r="C10" s="58" t="s">
        <v>219</v>
      </c>
      <c r="D10" s="89">
        <v>300000</v>
      </c>
      <c r="E10" s="55" t="s">
        <v>224</v>
      </c>
      <c r="F10" s="55" t="s">
        <v>158</v>
      </c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2"/>
    </row>
    <row r="11" spans="1:18" ht="81">
      <c r="A11" s="55">
        <v>3</v>
      </c>
      <c r="B11" s="88" t="s">
        <v>220</v>
      </c>
      <c r="C11" s="58" t="s">
        <v>221</v>
      </c>
      <c r="D11" s="89">
        <v>300000</v>
      </c>
      <c r="E11" s="55" t="s">
        <v>225</v>
      </c>
      <c r="F11" s="55" t="s">
        <v>158</v>
      </c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2"/>
    </row>
    <row r="12" spans="1:18" ht="81">
      <c r="A12" s="90">
        <v>4</v>
      </c>
      <c r="B12" s="91" t="s">
        <v>222</v>
      </c>
      <c r="C12" s="58" t="s">
        <v>223</v>
      </c>
      <c r="D12" s="89">
        <v>100000</v>
      </c>
      <c r="E12" s="55" t="s">
        <v>226</v>
      </c>
      <c r="F12" s="55" t="s">
        <v>158</v>
      </c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</row>
    <row r="13" spans="1:18" s="63" customFormat="1" ht="20.25">
      <c r="A13" s="67"/>
      <c r="B13" s="68"/>
      <c r="C13" s="68"/>
      <c r="D13" s="116">
        <f>SUM(D9:D12)</f>
        <v>730000</v>
      </c>
      <c r="E13" s="67"/>
      <c r="F13" s="67"/>
      <c r="G13" s="68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</row>
  </sheetData>
  <sheetProtection/>
  <mergeCells count="11">
    <mergeCell ref="F7:F8"/>
    <mergeCell ref="G7:I7"/>
    <mergeCell ref="J7:R7"/>
    <mergeCell ref="P1:R1"/>
    <mergeCell ref="A2:R2"/>
    <mergeCell ref="A3:R3"/>
    <mergeCell ref="A4:R4"/>
    <mergeCell ref="A7:A8"/>
    <mergeCell ref="B7:B8"/>
    <mergeCell ref="C7:C8"/>
    <mergeCell ref="E7:E8"/>
  </mergeCells>
  <printOptions/>
  <pageMargins left="0.1968503937007874" right="0.1968503937007874" top="0.7086614173228347" bottom="0.1968503937007874" header="0.31496062992125984" footer="0.31496062992125984"/>
  <pageSetup horizontalDpi="600" verticalDpi="600" orientation="landscape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R16"/>
  <sheetViews>
    <sheetView view="pageBreakPreview" zoomScaleSheetLayoutView="100" zoomScalePageLayoutView="130" workbookViewId="0" topLeftCell="A13">
      <selection activeCell="L9" sqref="L9"/>
    </sheetView>
  </sheetViews>
  <sheetFormatPr defaultColWidth="9.140625" defaultRowHeight="12.75"/>
  <cols>
    <col min="1" max="1" width="6.28125" style="63" customWidth="1"/>
    <col min="2" max="2" width="19.28125" style="63" customWidth="1"/>
    <col min="3" max="3" width="26.7109375" style="54" customWidth="1"/>
    <col min="4" max="4" width="10.8515625" style="71" customWidth="1"/>
    <col min="5" max="5" width="10.8515625" style="5" customWidth="1"/>
    <col min="6" max="6" width="14.00390625" style="5" customWidth="1"/>
    <col min="7" max="7" width="4.7109375" style="54" bestFit="1" customWidth="1"/>
    <col min="8" max="8" width="4.8515625" style="54" bestFit="1" customWidth="1"/>
    <col min="9" max="9" width="4.57421875" style="54" bestFit="1" customWidth="1"/>
    <col min="10" max="10" width="4.7109375" style="54" bestFit="1" customWidth="1"/>
    <col min="11" max="11" width="4.8515625" style="54" bestFit="1" customWidth="1"/>
    <col min="12" max="12" width="4.7109375" style="54" bestFit="1" customWidth="1"/>
    <col min="13" max="13" width="5.140625" style="54" bestFit="1" customWidth="1"/>
    <col min="14" max="14" width="4.8515625" style="54" bestFit="1" customWidth="1"/>
    <col min="15" max="17" width="4.57421875" style="54" bestFit="1" customWidth="1"/>
    <col min="18" max="18" width="4.421875" style="54" bestFit="1" customWidth="1"/>
    <col min="19" max="16384" width="9.140625" style="54" customWidth="1"/>
  </cols>
  <sheetData>
    <row r="1" spans="1:18" s="51" customFormat="1" ht="20.25">
      <c r="A1" s="50"/>
      <c r="B1" s="50"/>
      <c r="D1" s="52"/>
      <c r="E1" s="42"/>
      <c r="F1" s="42"/>
      <c r="P1" s="123" t="s">
        <v>149</v>
      </c>
      <c r="Q1" s="123"/>
      <c r="R1" s="123"/>
    </row>
    <row r="2" spans="1:18" s="51" customFormat="1" ht="20.25">
      <c r="A2" s="124" t="s">
        <v>150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</row>
    <row r="3" spans="1:18" s="51" customFormat="1" ht="20.25">
      <c r="A3" s="124" t="s">
        <v>212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</row>
    <row r="4" spans="1:18" s="51" customFormat="1" ht="20.25">
      <c r="A4" s="124" t="s">
        <v>151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</row>
    <row r="5" spans="1:6" s="51" customFormat="1" ht="20.25">
      <c r="A5" s="50" t="s">
        <v>32</v>
      </c>
      <c r="B5" s="50"/>
      <c r="D5" s="52"/>
      <c r="E5" s="42"/>
      <c r="F5" s="42"/>
    </row>
    <row r="6" spans="1:6" s="51" customFormat="1" ht="20.25">
      <c r="A6" s="50" t="s">
        <v>117</v>
      </c>
      <c r="B6" s="50"/>
      <c r="D6" s="52"/>
      <c r="E6" s="42"/>
      <c r="F6" s="42"/>
    </row>
    <row r="7" spans="1:18" ht="21" customHeight="1">
      <c r="A7" s="125" t="s">
        <v>152</v>
      </c>
      <c r="B7" s="125" t="s">
        <v>153</v>
      </c>
      <c r="C7" s="122" t="s">
        <v>154</v>
      </c>
      <c r="D7" s="53" t="s">
        <v>14</v>
      </c>
      <c r="E7" s="127" t="s">
        <v>20</v>
      </c>
      <c r="F7" s="122" t="s">
        <v>155</v>
      </c>
      <c r="G7" s="122" t="s">
        <v>170</v>
      </c>
      <c r="H7" s="122"/>
      <c r="I7" s="122"/>
      <c r="J7" s="122" t="s">
        <v>213</v>
      </c>
      <c r="K7" s="122"/>
      <c r="L7" s="122"/>
      <c r="M7" s="122"/>
      <c r="N7" s="122"/>
      <c r="O7" s="122"/>
      <c r="P7" s="122"/>
      <c r="Q7" s="122"/>
      <c r="R7" s="122"/>
    </row>
    <row r="8" spans="1:18" ht="20.25">
      <c r="A8" s="125"/>
      <c r="B8" s="125"/>
      <c r="C8" s="126"/>
      <c r="D8" s="56" t="s">
        <v>21</v>
      </c>
      <c r="E8" s="127"/>
      <c r="F8" s="122"/>
      <c r="G8" s="57" t="s">
        <v>0</v>
      </c>
      <c r="H8" s="57" t="s">
        <v>1</v>
      </c>
      <c r="I8" s="57" t="s">
        <v>2</v>
      </c>
      <c r="J8" s="57" t="s">
        <v>3</v>
      </c>
      <c r="K8" s="57" t="s">
        <v>4</v>
      </c>
      <c r="L8" s="57" t="s">
        <v>5</v>
      </c>
      <c r="M8" s="57" t="s">
        <v>6</v>
      </c>
      <c r="N8" s="57" t="s">
        <v>7</v>
      </c>
      <c r="O8" s="57" t="s">
        <v>8</v>
      </c>
      <c r="P8" s="57" t="s">
        <v>9</v>
      </c>
      <c r="Q8" s="57" t="s">
        <v>10</v>
      </c>
      <c r="R8" s="57" t="s">
        <v>11</v>
      </c>
    </row>
    <row r="9" spans="1:18" s="63" customFormat="1" ht="121.5">
      <c r="A9" s="55">
        <v>1</v>
      </c>
      <c r="B9" s="58" t="s">
        <v>167</v>
      </c>
      <c r="C9" s="58" t="s">
        <v>215</v>
      </c>
      <c r="D9" s="60">
        <v>100000</v>
      </c>
      <c r="E9" s="55" t="s">
        <v>15</v>
      </c>
      <c r="F9" s="55" t="s">
        <v>156</v>
      </c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2"/>
    </row>
    <row r="10" spans="1:18" s="63" customFormat="1" ht="162">
      <c r="A10" s="55">
        <v>2</v>
      </c>
      <c r="B10" s="58" t="s">
        <v>168</v>
      </c>
      <c r="C10" s="59" t="s">
        <v>169</v>
      </c>
      <c r="D10" s="60">
        <v>50000</v>
      </c>
      <c r="E10" s="55" t="s">
        <v>16</v>
      </c>
      <c r="F10" s="55" t="s">
        <v>156</v>
      </c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2"/>
    </row>
    <row r="11" spans="1:18" s="63" customFormat="1" ht="81">
      <c r="A11" s="55">
        <v>3</v>
      </c>
      <c r="B11" s="58" t="s">
        <v>216</v>
      </c>
      <c r="C11" s="59" t="s">
        <v>217</v>
      </c>
      <c r="D11" s="60">
        <v>100000</v>
      </c>
      <c r="E11" s="55" t="s">
        <v>15</v>
      </c>
      <c r="F11" s="55" t="s">
        <v>156</v>
      </c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2"/>
    </row>
    <row r="12" spans="1:18" s="63" customFormat="1" ht="101.25">
      <c r="A12" s="55">
        <v>4</v>
      </c>
      <c r="B12" s="58" t="s">
        <v>178</v>
      </c>
      <c r="C12" s="59" t="s">
        <v>179</v>
      </c>
      <c r="D12" s="60">
        <v>10000</v>
      </c>
      <c r="E12" s="55" t="s">
        <v>16</v>
      </c>
      <c r="F12" s="55" t="s">
        <v>156</v>
      </c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2"/>
    </row>
    <row r="13" spans="1:18" ht="121.5">
      <c r="A13" s="55">
        <v>5</v>
      </c>
      <c r="B13" s="58" t="s">
        <v>176</v>
      </c>
      <c r="C13" s="59" t="s">
        <v>106</v>
      </c>
      <c r="D13" s="60">
        <v>10000</v>
      </c>
      <c r="E13" s="55" t="s">
        <v>38</v>
      </c>
      <c r="F13" s="55" t="s">
        <v>156</v>
      </c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2"/>
    </row>
    <row r="14" spans="1:18" ht="101.25">
      <c r="A14" s="55">
        <v>6</v>
      </c>
      <c r="B14" s="58" t="s">
        <v>177</v>
      </c>
      <c r="C14" s="58" t="s">
        <v>107</v>
      </c>
      <c r="D14" s="60">
        <v>5000</v>
      </c>
      <c r="E14" s="55" t="s">
        <v>38</v>
      </c>
      <c r="F14" s="55" t="s">
        <v>156</v>
      </c>
      <c r="G14" s="58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</row>
    <row r="15" spans="1:18" ht="101.25">
      <c r="A15" s="55">
        <v>7</v>
      </c>
      <c r="B15" s="58" t="s">
        <v>102</v>
      </c>
      <c r="C15" s="58" t="s">
        <v>56</v>
      </c>
      <c r="D15" s="60">
        <v>130000</v>
      </c>
      <c r="E15" s="55" t="s">
        <v>19</v>
      </c>
      <c r="F15" s="55" t="s">
        <v>156</v>
      </c>
      <c r="G15" s="58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</row>
    <row r="16" spans="1:18" s="63" customFormat="1" ht="20.25">
      <c r="A16" s="67"/>
      <c r="B16" s="68"/>
      <c r="C16" s="85"/>
      <c r="D16" s="116">
        <f>SUM(D9:D15)</f>
        <v>405000</v>
      </c>
      <c r="E16" s="67"/>
      <c r="F16" s="67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7"/>
    </row>
  </sheetData>
  <sheetProtection/>
  <mergeCells count="11">
    <mergeCell ref="P1:R1"/>
    <mergeCell ref="A2:R2"/>
    <mergeCell ref="A3:R3"/>
    <mergeCell ref="A4:R4"/>
    <mergeCell ref="J7:R7"/>
    <mergeCell ref="A7:A8"/>
    <mergeCell ref="B7:B8"/>
    <mergeCell ref="C7:C8"/>
    <mergeCell ref="E7:E8"/>
    <mergeCell ref="F7:F8"/>
    <mergeCell ref="G7:I7"/>
  </mergeCells>
  <printOptions/>
  <pageMargins left="0.1968503937007874" right="0.1968503937007874" top="0.7874015748031497" bottom="0.1968503937007874" header="0.31496062992125984" footer="0.31496062992125984"/>
  <pageSetup fitToHeight="0" fitToWidth="0" horizontalDpi="600" verticalDpi="600" orientation="landscape" paperSize="9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R17"/>
  <sheetViews>
    <sheetView view="pageBreakPreview" zoomScaleSheetLayoutView="100" workbookViewId="0" topLeftCell="A1">
      <selection activeCell="T9" sqref="T9"/>
    </sheetView>
  </sheetViews>
  <sheetFormatPr defaultColWidth="9.140625" defaultRowHeight="12.75"/>
  <cols>
    <col min="1" max="1" width="6.140625" style="63" customWidth="1"/>
    <col min="2" max="2" width="19.7109375" style="63" customWidth="1"/>
    <col min="3" max="3" width="24.28125" style="54" customWidth="1"/>
    <col min="4" max="4" width="14.00390625" style="71" customWidth="1"/>
    <col min="5" max="5" width="10.57421875" style="5" customWidth="1"/>
    <col min="6" max="6" width="14.28125" style="5" customWidth="1"/>
    <col min="7" max="7" width="4.57421875" style="54" bestFit="1" customWidth="1"/>
    <col min="8" max="8" width="4.7109375" style="54" bestFit="1" customWidth="1"/>
    <col min="9" max="9" width="4.28125" style="54" bestFit="1" customWidth="1"/>
    <col min="10" max="12" width="4.7109375" style="54" bestFit="1" customWidth="1"/>
    <col min="13" max="13" width="5.28125" style="54" bestFit="1" customWidth="1"/>
    <col min="14" max="15" width="4.7109375" style="54" bestFit="1" customWidth="1"/>
    <col min="16" max="16" width="4.421875" style="54" bestFit="1" customWidth="1"/>
    <col min="17" max="17" width="4.57421875" style="54" bestFit="1" customWidth="1"/>
    <col min="18" max="18" width="4.421875" style="54" bestFit="1" customWidth="1"/>
    <col min="19" max="16384" width="9.140625" style="54" customWidth="1"/>
  </cols>
  <sheetData>
    <row r="1" spans="1:18" s="51" customFormat="1" ht="20.25">
      <c r="A1" s="50"/>
      <c r="B1" s="50"/>
      <c r="D1" s="52"/>
      <c r="E1" s="42"/>
      <c r="F1" s="42"/>
      <c r="P1" s="123" t="s">
        <v>149</v>
      </c>
      <c r="Q1" s="123"/>
      <c r="R1" s="123"/>
    </row>
    <row r="2" spans="1:18" s="51" customFormat="1" ht="20.25">
      <c r="A2" s="124" t="s">
        <v>150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</row>
    <row r="3" spans="1:18" s="51" customFormat="1" ht="20.25">
      <c r="A3" s="124" t="s">
        <v>212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</row>
    <row r="4" spans="1:18" s="51" customFormat="1" ht="20.25">
      <c r="A4" s="124" t="s">
        <v>151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</row>
    <row r="5" spans="1:6" s="51" customFormat="1" ht="20.25">
      <c r="A5" s="50" t="s">
        <v>32</v>
      </c>
      <c r="B5" s="50"/>
      <c r="D5" s="52"/>
      <c r="E5" s="42"/>
      <c r="F5" s="42"/>
    </row>
    <row r="6" spans="1:6" s="51" customFormat="1" ht="20.25">
      <c r="A6" s="50" t="s">
        <v>116</v>
      </c>
      <c r="B6" s="50"/>
      <c r="D6" s="52"/>
      <c r="E6" s="42"/>
      <c r="F6" s="42"/>
    </row>
    <row r="7" spans="1:18" ht="21.75" customHeight="1">
      <c r="A7" s="125" t="s">
        <v>152</v>
      </c>
      <c r="B7" s="125" t="s">
        <v>153</v>
      </c>
      <c r="C7" s="122" t="s">
        <v>154</v>
      </c>
      <c r="D7" s="53" t="s">
        <v>14</v>
      </c>
      <c r="E7" s="127" t="s">
        <v>20</v>
      </c>
      <c r="F7" s="122" t="s">
        <v>155</v>
      </c>
      <c r="G7" s="122" t="s">
        <v>170</v>
      </c>
      <c r="H7" s="122"/>
      <c r="I7" s="122"/>
      <c r="J7" s="122" t="s">
        <v>213</v>
      </c>
      <c r="K7" s="122"/>
      <c r="L7" s="122"/>
      <c r="M7" s="122"/>
      <c r="N7" s="122"/>
      <c r="O7" s="122"/>
      <c r="P7" s="122"/>
      <c r="Q7" s="122"/>
      <c r="R7" s="122"/>
    </row>
    <row r="8" spans="1:18" ht="20.25">
      <c r="A8" s="125"/>
      <c r="B8" s="125"/>
      <c r="C8" s="126"/>
      <c r="D8" s="56" t="s">
        <v>21</v>
      </c>
      <c r="E8" s="127"/>
      <c r="F8" s="122"/>
      <c r="G8" s="57" t="s">
        <v>0</v>
      </c>
      <c r="H8" s="57" t="s">
        <v>1</v>
      </c>
      <c r="I8" s="57" t="s">
        <v>2</v>
      </c>
      <c r="J8" s="57" t="s">
        <v>3</v>
      </c>
      <c r="K8" s="57" t="s">
        <v>4</v>
      </c>
      <c r="L8" s="57" t="s">
        <v>5</v>
      </c>
      <c r="M8" s="57" t="s">
        <v>6</v>
      </c>
      <c r="N8" s="57" t="s">
        <v>7</v>
      </c>
      <c r="O8" s="57" t="s">
        <v>8</v>
      </c>
      <c r="P8" s="57" t="s">
        <v>9</v>
      </c>
      <c r="Q8" s="57" t="s">
        <v>10</v>
      </c>
      <c r="R8" s="57" t="s">
        <v>11</v>
      </c>
    </row>
    <row r="9" spans="1:18" s="63" customFormat="1" ht="121.5">
      <c r="A9" s="55">
        <v>1</v>
      </c>
      <c r="B9" s="58" t="s">
        <v>100</v>
      </c>
      <c r="C9" s="59" t="s">
        <v>413</v>
      </c>
      <c r="D9" s="60">
        <v>30000</v>
      </c>
      <c r="E9" s="55" t="s">
        <v>34</v>
      </c>
      <c r="F9" s="55" t="s">
        <v>156</v>
      </c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2"/>
    </row>
    <row r="10" spans="1:18" ht="60.75">
      <c r="A10" s="64">
        <v>2</v>
      </c>
      <c r="B10" s="65" t="s">
        <v>104</v>
      </c>
      <c r="C10" s="65" t="s">
        <v>105</v>
      </c>
      <c r="D10" s="66">
        <v>80000</v>
      </c>
      <c r="E10" s="64" t="s">
        <v>15</v>
      </c>
      <c r="F10" s="64" t="s">
        <v>156</v>
      </c>
      <c r="G10" s="65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</row>
    <row r="11" spans="1:18" ht="172.5" customHeight="1">
      <c r="A11" s="55">
        <v>3</v>
      </c>
      <c r="B11" s="58" t="s">
        <v>164</v>
      </c>
      <c r="C11" s="58" t="s">
        <v>165</v>
      </c>
      <c r="D11" s="60">
        <v>622300</v>
      </c>
      <c r="E11" s="55" t="s">
        <v>35</v>
      </c>
      <c r="F11" s="55" t="s">
        <v>156</v>
      </c>
      <c r="G11" s="58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</row>
    <row r="12" spans="1:18" ht="121.5">
      <c r="A12" s="55">
        <v>4</v>
      </c>
      <c r="B12" s="58" t="s">
        <v>101</v>
      </c>
      <c r="C12" s="58" t="s">
        <v>166</v>
      </c>
      <c r="D12" s="60">
        <v>1118460</v>
      </c>
      <c r="E12" s="55" t="s">
        <v>57</v>
      </c>
      <c r="F12" s="55" t="s">
        <v>156</v>
      </c>
      <c r="G12" s="58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</row>
    <row r="13" spans="1:18" ht="101.25">
      <c r="A13" s="55">
        <v>5</v>
      </c>
      <c r="B13" s="58" t="s">
        <v>112</v>
      </c>
      <c r="C13" s="58" t="s">
        <v>214</v>
      </c>
      <c r="D13" s="60">
        <v>215900</v>
      </c>
      <c r="E13" s="55" t="s">
        <v>15</v>
      </c>
      <c r="F13" s="55" t="s">
        <v>156</v>
      </c>
      <c r="G13" s="58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</row>
    <row r="14" spans="1:18" ht="141.75">
      <c r="A14" s="55">
        <v>6</v>
      </c>
      <c r="B14" s="58" t="s">
        <v>111</v>
      </c>
      <c r="C14" s="58" t="s">
        <v>387</v>
      </c>
      <c r="D14" s="60">
        <v>30000</v>
      </c>
      <c r="E14" s="55" t="s">
        <v>15</v>
      </c>
      <c r="F14" s="55" t="s">
        <v>156</v>
      </c>
      <c r="G14" s="58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</row>
    <row r="15" spans="1:18" ht="121.5">
      <c r="A15" s="55">
        <v>7</v>
      </c>
      <c r="B15" s="58" t="s">
        <v>174</v>
      </c>
      <c r="C15" s="59" t="s">
        <v>175</v>
      </c>
      <c r="D15" s="70">
        <v>1680000</v>
      </c>
      <c r="E15" s="55" t="s">
        <v>36</v>
      </c>
      <c r="F15" s="55" t="s">
        <v>156</v>
      </c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2"/>
    </row>
    <row r="16" spans="1:18" ht="101.25">
      <c r="A16" s="55">
        <v>8</v>
      </c>
      <c r="B16" s="58" t="s">
        <v>412</v>
      </c>
      <c r="C16" s="59" t="s">
        <v>410</v>
      </c>
      <c r="D16" s="83">
        <v>30700</v>
      </c>
      <c r="E16" s="55" t="s">
        <v>411</v>
      </c>
      <c r="F16" s="55" t="s">
        <v>156</v>
      </c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2"/>
    </row>
    <row r="17" spans="1:18" ht="20.25">
      <c r="A17" s="67"/>
      <c r="B17" s="68"/>
      <c r="C17" s="68"/>
      <c r="D17" s="116">
        <f>SUM(D9:D16)</f>
        <v>3807360</v>
      </c>
      <c r="E17" s="67"/>
      <c r="F17" s="67"/>
      <c r="G17" s="68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</row>
  </sheetData>
  <sheetProtection/>
  <mergeCells count="11">
    <mergeCell ref="P1:R1"/>
    <mergeCell ref="A2:R2"/>
    <mergeCell ref="A3:R3"/>
    <mergeCell ref="A4:R4"/>
    <mergeCell ref="J7:R7"/>
    <mergeCell ref="A7:A8"/>
    <mergeCell ref="B7:B8"/>
    <mergeCell ref="C7:C8"/>
    <mergeCell ref="E7:E8"/>
    <mergeCell ref="F7:F8"/>
    <mergeCell ref="G7:I7"/>
  </mergeCells>
  <printOptions/>
  <pageMargins left="0.1968503937007874" right="0.1968503937007874" top="0.7874015748031497" bottom="0.1968503937007874" header="0.31496062992125984" footer="0.31496062992125984"/>
  <pageSetup horizontalDpi="600" verticalDpi="600" orientation="landscape" paperSize="9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G44"/>
  <sheetViews>
    <sheetView view="pageBreakPreview" zoomScale="120" zoomScaleSheetLayoutView="120" workbookViewId="0" topLeftCell="A1">
      <selection activeCell="A3" sqref="A3:F3"/>
    </sheetView>
  </sheetViews>
  <sheetFormatPr defaultColWidth="9.140625" defaultRowHeight="12.75"/>
  <cols>
    <col min="1" max="1" width="47.421875" style="1" customWidth="1"/>
    <col min="2" max="2" width="14.421875" style="2" customWidth="1"/>
    <col min="3" max="3" width="16.8515625" style="2" customWidth="1"/>
    <col min="4" max="4" width="18.7109375" style="72" customWidth="1"/>
    <col min="5" max="5" width="18.421875" style="3" customWidth="1"/>
    <col min="6" max="6" width="14.8515625" style="2" customWidth="1"/>
    <col min="7" max="9" width="9.140625" style="1" customWidth="1"/>
    <col min="10" max="10" width="13.8515625" style="1" bestFit="1" customWidth="1"/>
    <col min="11" max="16384" width="9.140625" style="1" customWidth="1"/>
  </cols>
  <sheetData>
    <row r="1" ht="20.25">
      <c r="F1" s="20" t="s">
        <v>159</v>
      </c>
    </row>
    <row r="2" spans="1:6" ht="20.25">
      <c r="A2" s="131" t="s">
        <v>160</v>
      </c>
      <c r="B2" s="131"/>
      <c r="C2" s="131"/>
      <c r="D2" s="131"/>
      <c r="E2" s="131"/>
      <c r="F2" s="131"/>
    </row>
    <row r="3" spans="1:6" ht="20.25">
      <c r="A3" s="131" t="s">
        <v>212</v>
      </c>
      <c r="B3" s="131"/>
      <c r="C3" s="131"/>
      <c r="D3" s="131"/>
      <c r="E3" s="131"/>
      <c r="F3" s="131"/>
    </row>
    <row r="4" spans="1:6" ht="20.25">
      <c r="A4" s="131" t="s">
        <v>161</v>
      </c>
      <c r="B4" s="131"/>
      <c r="C4" s="131"/>
      <c r="D4" s="131"/>
      <c r="E4" s="131"/>
      <c r="F4" s="131"/>
    </row>
    <row r="5" ht="9.75" customHeight="1">
      <c r="A5" s="5"/>
    </row>
    <row r="6" spans="1:6" s="2" customFormat="1" ht="20.25">
      <c r="A6" s="132" t="s">
        <v>162</v>
      </c>
      <c r="B6" s="6" t="s">
        <v>18</v>
      </c>
      <c r="C6" s="7" t="s">
        <v>12</v>
      </c>
      <c r="D6" s="134" t="s">
        <v>90</v>
      </c>
      <c r="E6" s="138" t="s">
        <v>163</v>
      </c>
      <c r="F6" s="136" t="s">
        <v>155</v>
      </c>
    </row>
    <row r="7" spans="1:6" s="2" customFormat="1" ht="20.25">
      <c r="A7" s="133"/>
      <c r="B7" s="8" t="s">
        <v>17</v>
      </c>
      <c r="C7" s="9" t="s">
        <v>13</v>
      </c>
      <c r="D7" s="135"/>
      <c r="E7" s="139"/>
      <c r="F7" s="137"/>
    </row>
    <row r="8" spans="1:6" s="2" customFormat="1" ht="40.5">
      <c r="A8" s="45" t="s">
        <v>49</v>
      </c>
      <c r="B8" s="10"/>
      <c r="C8" s="10"/>
      <c r="D8" s="73"/>
      <c r="E8" s="11"/>
      <c r="F8" s="12"/>
    </row>
    <row r="9" spans="1:6" s="2" customFormat="1" ht="20.25">
      <c r="A9" s="13" t="s">
        <v>137</v>
      </c>
      <c r="B9" s="14">
        <v>8</v>
      </c>
      <c r="C9" s="15">
        <f>B9/B41*100</f>
        <v>5.405405405405405</v>
      </c>
      <c r="D9" s="74">
        <f>'1.1 การศึกษา'!D17</f>
        <v>3807360</v>
      </c>
      <c r="E9" s="16">
        <f>D9/D41*100</f>
        <v>10.673855535582321</v>
      </c>
      <c r="F9" s="17" t="s">
        <v>211</v>
      </c>
    </row>
    <row r="10" spans="1:6" s="2" customFormat="1" ht="20.25">
      <c r="A10" s="18" t="s">
        <v>138</v>
      </c>
      <c r="B10" s="14">
        <f>'1.2 ศาสนา'!A15</f>
        <v>7</v>
      </c>
      <c r="C10" s="15">
        <f>B10/B41*100</f>
        <v>4.72972972972973</v>
      </c>
      <c r="D10" s="74">
        <f>'1.2 ศาสนา'!D16</f>
        <v>405000</v>
      </c>
      <c r="E10" s="16">
        <f>D10/D41*100</f>
        <v>1.1354091790402905</v>
      </c>
      <c r="F10" s="17" t="s">
        <v>211</v>
      </c>
    </row>
    <row r="11" spans="1:6" s="2" customFormat="1" ht="20.25">
      <c r="A11" s="13" t="s">
        <v>204</v>
      </c>
      <c r="B11" s="14">
        <f>'1.3 โยธา'!A12</f>
        <v>4</v>
      </c>
      <c r="C11" s="15">
        <f>B11/B41*100</f>
        <v>2.7027027027027026</v>
      </c>
      <c r="D11" s="74">
        <f>'1.3 โยธา'!D13</f>
        <v>730000</v>
      </c>
      <c r="E11" s="16">
        <f>D11/D41*100</f>
        <v>2.0465400017269433</v>
      </c>
      <c r="F11" s="17" t="s">
        <v>158</v>
      </c>
    </row>
    <row r="12" spans="1:6" s="4" customFormat="1" ht="20.25">
      <c r="A12" s="19" t="s">
        <v>55</v>
      </c>
      <c r="B12" s="20">
        <f>SUM(B9:B11)</f>
        <v>19</v>
      </c>
      <c r="C12" s="21">
        <f>B12/B41*100</f>
        <v>12.837837837837837</v>
      </c>
      <c r="D12" s="75">
        <f>SUM(D9:D11)</f>
        <v>4942360</v>
      </c>
      <c r="E12" s="22">
        <f>D12/D41*100</f>
        <v>13.855804716349557</v>
      </c>
      <c r="F12" s="19"/>
    </row>
    <row r="13" spans="1:6" s="2" customFormat="1" ht="20.25">
      <c r="A13" s="23" t="s">
        <v>50</v>
      </c>
      <c r="B13" s="14"/>
      <c r="C13" s="15"/>
      <c r="D13" s="74"/>
      <c r="E13" s="16"/>
      <c r="F13" s="12"/>
    </row>
    <row r="14" spans="1:6" s="2" customFormat="1" ht="20.25">
      <c r="A14" s="13" t="s">
        <v>139</v>
      </c>
      <c r="B14" s="47">
        <f>'2.1 สาธารณสุข '!A17</f>
        <v>9</v>
      </c>
      <c r="C14" s="15">
        <f>B14/B41*100</f>
        <v>6.081081081081082</v>
      </c>
      <c r="D14" s="74">
        <f>'2.1 สาธารณสุข '!D18</f>
        <v>680000</v>
      </c>
      <c r="E14" s="16">
        <f>D14/D41*100</f>
        <v>1.90636602900592</v>
      </c>
      <c r="F14" s="17" t="s">
        <v>157</v>
      </c>
    </row>
    <row r="15" spans="1:6" s="2" customFormat="1" ht="20.25">
      <c r="A15" s="19" t="s">
        <v>84</v>
      </c>
      <c r="B15" s="48">
        <f>SUM(B14:B14)</f>
        <v>9</v>
      </c>
      <c r="C15" s="21">
        <f>B15/B41*100</f>
        <v>6.081081081081082</v>
      </c>
      <c r="D15" s="75">
        <f>SUM(D14:D14)</f>
        <v>680000</v>
      </c>
      <c r="E15" s="22">
        <f>D15/D41*100</f>
        <v>1.90636602900592</v>
      </c>
      <c r="F15" s="19"/>
    </row>
    <row r="16" spans="1:6" s="2" customFormat="1" ht="40.5">
      <c r="A16" s="46" t="s">
        <v>53</v>
      </c>
      <c r="B16" s="14"/>
      <c r="C16" s="15"/>
      <c r="D16" s="74"/>
      <c r="E16" s="16"/>
      <c r="F16" s="17"/>
    </row>
    <row r="17" spans="1:6" s="2" customFormat="1" ht="20.25">
      <c r="A17" s="18" t="s">
        <v>140</v>
      </c>
      <c r="B17" s="14">
        <f>'3.1 โยธา '!A35</f>
        <v>27</v>
      </c>
      <c r="C17" s="15">
        <f>B17/B41*100</f>
        <v>18.243243243243242</v>
      </c>
      <c r="D17" s="74">
        <f>'3.1 โยธา '!D36</f>
        <v>9825700</v>
      </c>
      <c r="E17" s="16">
        <f>D17/D41*100</f>
        <v>27.546148075299214</v>
      </c>
      <c r="F17" s="17" t="s">
        <v>158</v>
      </c>
    </row>
    <row r="18" spans="1:6" s="2" customFormat="1" ht="20.25">
      <c r="A18" s="18" t="s">
        <v>141</v>
      </c>
      <c r="B18" s="14">
        <f>'3.2 เคหะ '!A16</f>
        <v>8</v>
      </c>
      <c r="C18" s="15">
        <f>B18/B41*100</f>
        <v>5.405405405405405</v>
      </c>
      <c r="D18" s="74">
        <f>'3.2 เคหะ '!D17</f>
        <v>627000</v>
      </c>
      <c r="E18" s="16">
        <f>D18/D41*100</f>
        <v>1.757781617921635</v>
      </c>
      <c r="F18" s="17" t="s">
        <v>158</v>
      </c>
    </row>
    <row r="19" spans="1:6" s="2" customFormat="1" ht="20.25">
      <c r="A19" s="19" t="s">
        <v>85</v>
      </c>
      <c r="B19" s="20">
        <f>SUM(B17:B18)</f>
        <v>35</v>
      </c>
      <c r="C19" s="21">
        <f>B19/B41*100</f>
        <v>23.64864864864865</v>
      </c>
      <c r="D19" s="75">
        <f>SUM(D17:D18)</f>
        <v>10452700</v>
      </c>
      <c r="E19" s="22">
        <f>D19/D41*100</f>
        <v>29.303929693220848</v>
      </c>
      <c r="F19" s="19"/>
    </row>
    <row r="20" spans="1:6" s="2" customFormat="1" ht="20.25">
      <c r="A20" s="46" t="s">
        <v>51</v>
      </c>
      <c r="B20" s="25"/>
      <c r="C20" s="26"/>
      <c r="D20" s="74"/>
      <c r="E20" s="16"/>
      <c r="F20" s="12"/>
    </row>
    <row r="21" spans="1:6" s="2" customFormat="1" ht="20.25">
      <c r="A21" s="27" t="s">
        <v>142</v>
      </c>
      <c r="B21" s="25">
        <f>'4.1 เข้มแข็ง'!A15</f>
        <v>7</v>
      </c>
      <c r="C21" s="28">
        <f>B21/B41*100</f>
        <v>4.72972972972973</v>
      </c>
      <c r="D21" s="76">
        <f>'4.1 เข้มแข็ง'!D16</f>
        <v>360000</v>
      </c>
      <c r="E21" s="24">
        <f>D21/D41*100</f>
        <v>1.0092526035913694</v>
      </c>
      <c r="F21" s="17" t="s">
        <v>362</v>
      </c>
    </row>
    <row r="22" spans="1:6" s="2" customFormat="1" ht="20.25">
      <c r="A22" s="18" t="s">
        <v>143</v>
      </c>
      <c r="B22" s="5">
        <f>'4.2 สังคม '!A11</f>
        <v>3</v>
      </c>
      <c r="C22" s="28">
        <f>B22/B41*100</f>
        <v>2.027027027027027</v>
      </c>
      <c r="D22" s="76">
        <f>'4.2 สังคม '!D12</f>
        <v>150000</v>
      </c>
      <c r="E22" s="24">
        <f>D22/D41*100</f>
        <v>0.42052191816307055</v>
      </c>
      <c r="F22" s="17" t="s">
        <v>362</v>
      </c>
    </row>
    <row r="23" spans="1:6" s="2" customFormat="1" ht="20.25">
      <c r="A23" s="13" t="s">
        <v>145</v>
      </c>
      <c r="B23" s="5">
        <f>'4.3 สงบ '!A9</f>
        <v>1</v>
      </c>
      <c r="C23" s="28">
        <f>B23/B41*100</f>
        <v>0.6756756756756757</v>
      </c>
      <c r="D23" s="76">
        <f>'4.3 สงบ '!D10</f>
        <v>125100</v>
      </c>
      <c r="E23" s="24">
        <f>D23/D41*100</f>
        <v>0.3507152797480009</v>
      </c>
      <c r="F23" s="17" t="s">
        <v>362</v>
      </c>
    </row>
    <row r="24" spans="1:6" s="2" customFormat="1" ht="20.25">
      <c r="A24" s="13" t="s">
        <v>146</v>
      </c>
      <c r="B24" s="14">
        <f>'4.4 ทั่วไป'!A9</f>
        <v>1</v>
      </c>
      <c r="C24" s="28">
        <f>B24/B41*100</f>
        <v>0.6756756756756757</v>
      </c>
      <c r="D24" s="76">
        <f>'4.4 ทั่วไป'!D10</f>
        <v>438000</v>
      </c>
      <c r="E24" s="16">
        <f>D24/D41*100</f>
        <v>1.227924001036166</v>
      </c>
      <c r="F24" s="17" t="s">
        <v>362</v>
      </c>
    </row>
    <row r="25" spans="1:6" s="2" customFormat="1" ht="20.25">
      <c r="A25" s="82" t="s">
        <v>385</v>
      </c>
      <c r="B25" s="31">
        <f>'4.5 เกษตร '!A10</f>
        <v>2</v>
      </c>
      <c r="C25" s="32">
        <f>B25/B41*100</f>
        <v>1.3513513513513513</v>
      </c>
      <c r="D25" s="77">
        <f>'4.4 ทั่วไป'!D10</f>
        <v>438000</v>
      </c>
      <c r="E25" s="33">
        <f>D25/D41*100</f>
        <v>1.227924001036166</v>
      </c>
      <c r="F25" s="34" t="s">
        <v>362</v>
      </c>
    </row>
    <row r="26" spans="1:6" s="2" customFormat="1" ht="20.25">
      <c r="A26" s="27" t="s">
        <v>384</v>
      </c>
      <c r="B26" s="25">
        <f>'4.6 งบกลาง '!A11</f>
        <v>3</v>
      </c>
      <c r="C26" s="28">
        <f>B26/B41*100</f>
        <v>2.027027027027027</v>
      </c>
      <c r="D26" s="76">
        <f>'4.6 งบกลาง '!D12</f>
        <v>14209200</v>
      </c>
      <c r="E26" s="24">
        <f>D26/D41*100</f>
        <v>39.83520026375135</v>
      </c>
      <c r="F26" s="17" t="s">
        <v>362</v>
      </c>
    </row>
    <row r="27" spans="1:6" s="2" customFormat="1" ht="20.25">
      <c r="A27" s="19" t="s">
        <v>86</v>
      </c>
      <c r="B27" s="20">
        <f>SUM(B21:B26)</f>
        <v>17</v>
      </c>
      <c r="C27" s="21">
        <f>B27/B41*100</f>
        <v>11.486486486486488</v>
      </c>
      <c r="D27" s="75">
        <f>SUM(D21:D26)</f>
        <v>15720300</v>
      </c>
      <c r="E27" s="22">
        <f>D27/D41*100</f>
        <v>44.071538067326124</v>
      </c>
      <c r="F27" s="19"/>
    </row>
    <row r="28" spans="1:6" s="2" customFormat="1" ht="40.5">
      <c r="A28" s="46" t="s">
        <v>54</v>
      </c>
      <c r="B28" s="14"/>
      <c r="C28" s="15"/>
      <c r="D28" s="74"/>
      <c r="E28" s="16"/>
      <c r="F28" s="17"/>
    </row>
    <row r="29" spans="1:6" s="2" customFormat="1" ht="20.25">
      <c r="A29" s="30" t="s">
        <v>147</v>
      </c>
      <c r="B29" s="31">
        <f>'5.1 เกษตร'!A13</f>
        <v>5</v>
      </c>
      <c r="C29" s="32">
        <f>B29/B41*100</f>
        <v>3.3783783783783785</v>
      </c>
      <c r="D29" s="77">
        <f>'5.1 เกษตร'!D14</f>
        <v>653750</v>
      </c>
      <c r="E29" s="33">
        <f>D29/D41*100</f>
        <v>1.8327746933273825</v>
      </c>
      <c r="F29" s="34" t="s">
        <v>362</v>
      </c>
    </row>
    <row r="30" spans="1:7" ht="20.25">
      <c r="A30" s="19" t="s">
        <v>87</v>
      </c>
      <c r="B30" s="20">
        <f>SUM(B29)</f>
        <v>5</v>
      </c>
      <c r="C30" s="21">
        <f>B30/B41*100</f>
        <v>3.3783783783783785</v>
      </c>
      <c r="D30" s="75">
        <f>SUM(D29)</f>
        <v>653750</v>
      </c>
      <c r="E30" s="22">
        <f>D30/D41*100</f>
        <v>1.8327746933273825</v>
      </c>
      <c r="F30" s="19"/>
      <c r="G30" s="35"/>
    </row>
    <row r="31" spans="1:6" ht="40.5">
      <c r="A31" s="46" t="s">
        <v>52</v>
      </c>
      <c r="B31" s="25"/>
      <c r="C31" s="36"/>
      <c r="D31" s="78"/>
      <c r="E31" s="37"/>
      <c r="F31" s="12"/>
    </row>
    <row r="32" spans="1:7" ht="20.25">
      <c r="A32" s="29" t="s">
        <v>148</v>
      </c>
      <c r="B32" s="115">
        <f>'6.1 ทั่วไป '!A26+'6.1 ทั่วไป (2)'!A30</f>
        <v>40</v>
      </c>
      <c r="C32" s="28">
        <f>B32/B41*100</f>
        <v>27.027027027027028</v>
      </c>
      <c r="D32" s="76">
        <f>'6.1 ทั่วไป '!D27+'6.1 ทั่วไป (2)'!D31</f>
        <v>1760750</v>
      </c>
      <c r="E32" s="16">
        <f>D32/D41*100</f>
        <v>4.936226449370843</v>
      </c>
      <c r="F32" s="17" t="s">
        <v>362</v>
      </c>
      <c r="G32" s="35"/>
    </row>
    <row r="33" spans="1:7" ht="20.25">
      <c r="A33" s="27" t="s">
        <v>209</v>
      </c>
      <c r="B33" s="25">
        <f>'6.2 เข้มแข็ง'!A11</f>
        <v>3</v>
      </c>
      <c r="C33" s="28">
        <f>B33/B41*100</f>
        <v>2.027027027027027</v>
      </c>
      <c r="D33" s="76">
        <f>'6.2 เข้มแข็ง'!D12</f>
        <v>57000</v>
      </c>
      <c r="E33" s="16">
        <f>D33/D41*100</f>
        <v>0.1597983289019668</v>
      </c>
      <c r="F33" s="17" t="s">
        <v>362</v>
      </c>
      <c r="G33" s="35"/>
    </row>
    <row r="34" spans="1:7" ht="20.25">
      <c r="A34" s="27" t="s">
        <v>205</v>
      </c>
      <c r="B34" s="25">
        <f>'6.3 สงบ '!A9</f>
        <v>1</v>
      </c>
      <c r="C34" s="28">
        <f>B34/B41*100</f>
        <v>0.6756756756756757</v>
      </c>
      <c r="D34" s="76">
        <f>'6.3 สงบ '!D10</f>
        <v>60000</v>
      </c>
      <c r="E34" s="16">
        <f>D34/D41*100</f>
        <v>0.16820876726522824</v>
      </c>
      <c r="F34" s="17" t="s">
        <v>362</v>
      </c>
      <c r="G34" s="35"/>
    </row>
    <row r="35" spans="1:7" ht="20.25">
      <c r="A35" s="29" t="s">
        <v>208</v>
      </c>
      <c r="B35" s="25">
        <f>'6.4 ศึกษา (2) '!A12</f>
        <v>4</v>
      </c>
      <c r="C35" s="28">
        <f>B35/B41*100</f>
        <v>2.7027027027027026</v>
      </c>
      <c r="D35" s="76">
        <f>'6.4 ศึกษา (2) '!D13</f>
        <v>32600</v>
      </c>
      <c r="E35" s="16">
        <f>D35/D41*100</f>
        <v>0.09139343021410734</v>
      </c>
      <c r="F35" s="17" t="s">
        <v>211</v>
      </c>
      <c r="G35" s="35"/>
    </row>
    <row r="36" spans="1:7" ht="20.25">
      <c r="A36" s="27" t="s">
        <v>207</v>
      </c>
      <c r="B36" s="25">
        <f>'6.5 สาธารณสุข (2)'!A13</f>
        <v>5</v>
      </c>
      <c r="C36" s="28">
        <f>B36/B41*100</f>
        <v>3.3783783783783785</v>
      </c>
      <c r="D36" s="76">
        <f>'6.5 สาธารณสุข (2)'!D14</f>
        <v>243000</v>
      </c>
      <c r="E36" s="16">
        <f>D36/D41*100</f>
        <v>0.6812455074241743</v>
      </c>
      <c r="F36" s="17" t="s">
        <v>157</v>
      </c>
      <c r="G36" s="35"/>
    </row>
    <row r="37" spans="1:6" ht="20.25">
      <c r="A37" s="27" t="s">
        <v>206</v>
      </c>
      <c r="B37" s="25">
        <f>'6.6 เคหะ (2)'!A15</f>
        <v>7</v>
      </c>
      <c r="C37" s="28">
        <f>B37/B41*100</f>
        <v>4.72972972972973</v>
      </c>
      <c r="D37" s="76">
        <f>'6.6 เคหะ (2)'!D16</f>
        <v>719500</v>
      </c>
      <c r="E37" s="16">
        <f>D37/D41*100</f>
        <v>2.0171034674555286</v>
      </c>
      <c r="F37" s="17" t="s">
        <v>158</v>
      </c>
    </row>
    <row r="38" spans="1:6" ht="20.25">
      <c r="A38" s="27" t="s">
        <v>386</v>
      </c>
      <c r="B38" s="25">
        <f>'6.7 อุตสาหกรรม '!A9</f>
        <v>1</v>
      </c>
      <c r="C38" s="28">
        <f>B38/B41*100</f>
        <v>0.6756756756756757</v>
      </c>
      <c r="D38" s="76">
        <f>'6.7 อุตสาหกรรม '!D10</f>
        <v>40000</v>
      </c>
      <c r="E38" s="16">
        <f>D38/D41*100</f>
        <v>0.11213917817681882</v>
      </c>
      <c r="F38" s="17" t="s">
        <v>158</v>
      </c>
    </row>
    <row r="39" spans="1:6" ht="20.25">
      <c r="A39" s="27" t="s">
        <v>210</v>
      </c>
      <c r="B39" s="25">
        <f>'6.8 พาณิชย์ '!A9+'6.8 พาณิชย์ (2)'!A9</f>
        <v>2</v>
      </c>
      <c r="C39" s="28">
        <f>B39/B41*100</f>
        <v>1.3513513513513513</v>
      </c>
      <c r="D39" s="76">
        <f>'6.8 พาณิชย์ '!D10+'6.8 พาณิชย์ (2)'!D10</f>
        <v>308000</v>
      </c>
      <c r="E39" s="16">
        <f>D39/D41*100</f>
        <v>0.8634716719615049</v>
      </c>
      <c r="F39" s="17" t="s">
        <v>29</v>
      </c>
    </row>
    <row r="40" spans="1:6" ht="20.25">
      <c r="A40" s="38" t="s">
        <v>88</v>
      </c>
      <c r="B40" s="39">
        <f>SUM(B32:B39)</f>
        <v>63</v>
      </c>
      <c r="C40" s="40">
        <f>B40/B41*100</f>
        <v>42.567567567567565</v>
      </c>
      <c r="D40" s="79">
        <f>SUM(D32:D39)</f>
        <v>3220850</v>
      </c>
      <c r="E40" s="22">
        <f>D40/D41*100</f>
        <v>9.029586800770172</v>
      </c>
      <c r="F40" s="19"/>
    </row>
    <row r="41" spans="1:6" ht="20.25">
      <c r="A41" s="19" t="s">
        <v>89</v>
      </c>
      <c r="B41" s="49">
        <f>B12+B15+B19+B27+B30+B40</f>
        <v>148</v>
      </c>
      <c r="C41" s="21">
        <f>C12+C15+C19+C27+C30+C40</f>
        <v>100</v>
      </c>
      <c r="D41" s="79">
        <f>D12+D15+D19+D27+D30+D40</f>
        <v>35669960</v>
      </c>
      <c r="E41" s="22">
        <f>E12+E15+E19+E27+E30+E40</f>
        <v>100.00000000000001</v>
      </c>
      <c r="F41" s="19"/>
    </row>
    <row r="42" spans="1:6" ht="20.25">
      <c r="A42" s="41"/>
      <c r="B42" s="42"/>
      <c r="C42" s="43"/>
      <c r="D42" s="80"/>
      <c r="E42" s="44"/>
      <c r="F42" s="41"/>
    </row>
    <row r="43" spans="1:6" ht="20.25">
      <c r="A43" s="41"/>
      <c r="B43" s="42"/>
      <c r="C43" s="42"/>
      <c r="D43" s="80"/>
      <c r="E43" s="44"/>
      <c r="F43" s="41"/>
    </row>
    <row r="44" ht="20.25">
      <c r="D44" s="81"/>
    </row>
  </sheetData>
  <sheetProtection/>
  <mergeCells count="7">
    <mergeCell ref="A2:F2"/>
    <mergeCell ref="A3:F3"/>
    <mergeCell ref="A6:A7"/>
    <mergeCell ref="D6:D7"/>
    <mergeCell ref="F6:F7"/>
    <mergeCell ref="A4:F4"/>
    <mergeCell ref="E6:E7"/>
  </mergeCells>
  <printOptions/>
  <pageMargins left="0.3937007874015748" right="0.3937007874015748" top="0.7874015748031497" bottom="0.3937007874015748" header="0.5118110236220472" footer="0.5118110236220472"/>
  <pageSetup horizontalDpi="600" verticalDpi="600" orientation="landscape" r:id="rId1"/>
  <ignoredErrors>
    <ignoredError sqref="C15:D15 C40:D40 C30:D30 C27:D27 C19:D19 D9:D10 C12" formula="1"/>
    <ignoredError sqref="C18" evalError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R12"/>
  <sheetViews>
    <sheetView view="pageBreakPreview" zoomScaleSheetLayoutView="100" zoomScalePageLayoutView="130" workbookViewId="0" topLeftCell="B1">
      <selection activeCell="B9" sqref="B9"/>
    </sheetView>
  </sheetViews>
  <sheetFormatPr defaultColWidth="9.140625" defaultRowHeight="12.75"/>
  <cols>
    <col min="1" max="1" width="6.00390625" style="63" customWidth="1"/>
    <col min="2" max="2" width="21.421875" style="63" customWidth="1"/>
    <col min="3" max="3" width="25.57421875" style="54" customWidth="1"/>
    <col min="4" max="4" width="11.140625" style="71" customWidth="1"/>
    <col min="5" max="5" width="10.28125" style="5" customWidth="1"/>
    <col min="6" max="6" width="13.57421875" style="5" customWidth="1"/>
    <col min="7" max="7" width="4.7109375" style="54" bestFit="1" customWidth="1"/>
    <col min="8" max="8" width="4.8515625" style="54" bestFit="1" customWidth="1"/>
    <col min="9" max="9" width="4.57421875" style="54" bestFit="1" customWidth="1"/>
    <col min="10" max="10" width="4.7109375" style="54" bestFit="1" customWidth="1"/>
    <col min="11" max="11" width="4.8515625" style="54" bestFit="1" customWidth="1"/>
    <col min="12" max="12" width="4.7109375" style="54" bestFit="1" customWidth="1"/>
    <col min="13" max="13" width="5.140625" style="54" bestFit="1" customWidth="1"/>
    <col min="14" max="14" width="4.8515625" style="54" bestFit="1" customWidth="1"/>
    <col min="15" max="17" width="4.57421875" style="54" bestFit="1" customWidth="1"/>
    <col min="18" max="18" width="4.421875" style="54" bestFit="1" customWidth="1"/>
    <col min="19" max="16384" width="9.140625" style="54" customWidth="1"/>
  </cols>
  <sheetData>
    <row r="1" spans="1:18" s="51" customFormat="1" ht="20.25">
      <c r="A1" s="50"/>
      <c r="B1" s="50"/>
      <c r="D1" s="52"/>
      <c r="E1" s="42"/>
      <c r="F1" s="42"/>
      <c r="P1" s="123" t="s">
        <v>149</v>
      </c>
      <c r="Q1" s="123"/>
      <c r="R1" s="123"/>
    </row>
    <row r="2" spans="1:18" s="51" customFormat="1" ht="20.25">
      <c r="A2" s="124" t="s">
        <v>150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</row>
    <row r="3" spans="1:18" s="51" customFormat="1" ht="20.25">
      <c r="A3" s="124" t="s">
        <v>212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</row>
    <row r="4" spans="1:18" s="51" customFormat="1" ht="20.25">
      <c r="A4" s="124" t="s">
        <v>151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</row>
    <row r="5" ht="20.25">
      <c r="A5" s="50" t="s">
        <v>22</v>
      </c>
    </row>
    <row r="6" ht="20.25">
      <c r="A6" s="50" t="s">
        <v>341</v>
      </c>
    </row>
    <row r="7" spans="1:18" ht="21" customHeight="1">
      <c r="A7" s="125" t="s">
        <v>152</v>
      </c>
      <c r="B7" s="125" t="s">
        <v>153</v>
      </c>
      <c r="C7" s="122" t="s">
        <v>154</v>
      </c>
      <c r="D7" s="53" t="s">
        <v>14</v>
      </c>
      <c r="E7" s="127" t="s">
        <v>20</v>
      </c>
      <c r="F7" s="122" t="s">
        <v>155</v>
      </c>
      <c r="G7" s="122" t="s">
        <v>170</v>
      </c>
      <c r="H7" s="122"/>
      <c r="I7" s="122"/>
      <c r="J7" s="122" t="s">
        <v>213</v>
      </c>
      <c r="K7" s="122"/>
      <c r="L7" s="122"/>
      <c r="M7" s="122"/>
      <c r="N7" s="122"/>
      <c r="O7" s="122"/>
      <c r="P7" s="122"/>
      <c r="Q7" s="122"/>
      <c r="R7" s="122"/>
    </row>
    <row r="8" spans="1:18" ht="20.25">
      <c r="A8" s="125"/>
      <c r="B8" s="125"/>
      <c r="C8" s="126"/>
      <c r="D8" s="56" t="s">
        <v>21</v>
      </c>
      <c r="E8" s="127"/>
      <c r="F8" s="122"/>
      <c r="G8" s="57" t="s">
        <v>0</v>
      </c>
      <c r="H8" s="57" t="s">
        <v>1</v>
      </c>
      <c r="I8" s="57" t="s">
        <v>2</v>
      </c>
      <c r="J8" s="57" t="s">
        <v>3</v>
      </c>
      <c r="K8" s="57" t="s">
        <v>4</v>
      </c>
      <c r="L8" s="57" t="s">
        <v>5</v>
      </c>
      <c r="M8" s="57" t="s">
        <v>6</v>
      </c>
      <c r="N8" s="57" t="s">
        <v>7</v>
      </c>
      <c r="O8" s="57" t="s">
        <v>8</v>
      </c>
      <c r="P8" s="57" t="s">
        <v>9</v>
      </c>
      <c r="Q8" s="57" t="s">
        <v>10</v>
      </c>
      <c r="R8" s="57" t="s">
        <v>11</v>
      </c>
    </row>
    <row r="9" spans="1:18" ht="182.25">
      <c r="A9" s="55">
        <v>1</v>
      </c>
      <c r="B9" s="59" t="s">
        <v>342</v>
      </c>
      <c r="C9" s="59" t="s">
        <v>343</v>
      </c>
      <c r="D9" s="83">
        <v>40000</v>
      </c>
      <c r="E9" s="55" t="s">
        <v>15</v>
      </c>
      <c r="F9" s="55" t="s">
        <v>158</v>
      </c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</row>
    <row r="10" spans="1:18" s="63" customFormat="1" ht="20.25">
      <c r="A10" s="67"/>
      <c r="B10" s="68"/>
      <c r="C10" s="68"/>
      <c r="D10" s="116">
        <f>SUM(D9:D9)</f>
        <v>40000</v>
      </c>
      <c r="E10" s="67"/>
      <c r="F10" s="67"/>
      <c r="G10" s="68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</row>
    <row r="11" spans="1:18" s="63" customFormat="1" ht="20.25">
      <c r="A11" s="67"/>
      <c r="B11" s="68"/>
      <c r="C11" s="68"/>
      <c r="D11" s="69"/>
      <c r="E11" s="67"/>
      <c r="F11" s="67"/>
      <c r="G11" s="68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</row>
    <row r="12" spans="1:18" s="63" customFormat="1" ht="20.25">
      <c r="A12" s="67"/>
      <c r="B12" s="68"/>
      <c r="C12" s="68"/>
      <c r="D12" s="69"/>
      <c r="E12" s="67"/>
      <c r="F12" s="67"/>
      <c r="G12" s="68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</row>
  </sheetData>
  <sheetProtection/>
  <mergeCells count="11">
    <mergeCell ref="G7:I7"/>
    <mergeCell ref="J7:R7"/>
    <mergeCell ref="P1:R1"/>
    <mergeCell ref="A2:R2"/>
    <mergeCell ref="A3:R3"/>
    <mergeCell ref="A4:R4"/>
    <mergeCell ref="A7:A8"/>
    <mergeCell ref="B7:B8"/>
    <mergeCell ref="C7:C8"/>
    <mergeCell ref="E7:E8"/>
    <mergeCell ref="F7:F8"/>
  </mergeCells>
  <printOptions/>
  <pageMargins left="0.1968503937007874" right="0.1968503937007874" top="0.7874015748031497" bottom="0.3937007874015748" header="0.31496062992125984" footer="0.31496062992125984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7"/>
  <sheetViews>
    <sheetView view="pageBreakPreview" zoomScaleSheetLayoutView="100" zoomScalePageLayoutView="130" workbookViewId="0" topLeftCell="B1">
      <selection activeCell="P15" sqref="P15"/>
    </sheetView>
  </sheetViews>
  <sheetFormatPr defaultColWidth="9.140625" defaultRowHeight="12.75"/>
  <cols>
    <col min="1" max="1" width="6.00390625" style="63" customWidth="1"/>
    <col min="2" max="2" width="21.421875" style="63" customWidth="1"/>
    <col min="3" max="3" width="25.57421875" style="54" customWidth="1"/>
    <col min="4" max="4" width="11.140625" style="71" customWidth="1"/>
    <col min="5" max="5" width="10.28125" style="5" customWidth="1"/>
    <col min="6" max="6" width="14.00390625" style="5" customWidth="1"/>
    <col min="7" max="7" width="4.7109375" style="54" bestFit="1" customWidth="1"/>
    <col min="8" max="8" width="4.8515625" style="54" bestFit="1" customWidth="1"/>
    <col min="9" max="9" width="4.57421875" style="54" bestFit="1" customWidth="1"/>
    <col min="10" max="10" width="4.7109375" style="54" bestFit="1" customWidth="1"/>
    <col min="11" max="11" width="4.8515625" style="54" bestFit="1" customWidth="1"/>
    <col min="12" max="12" width="4.7109375" style="54" bestFit="1" customWidth="1"/>
    <col min="13" max="13" width="5.140625" style="54" bestFit="1" customWidth="1"/>
    <col min="14" max="14" width="4.8515625" style="54" bestFit="1" customWidth="1"/>
    <col min="15" max="17" width="4.57421875" style="54" bestFit="1" customWidth="1"/>
    <col min="18" max="18" width="4.421875" style="54" bestFit="1" customWidth="1"/>
    <col min="19" max="16384" width="9.140625" style="54" customWidth="1"/>
  </cols>
  <sheetData>
    <row r="1" spans="1:18" s="51" customFormat="1" ht="20.25">
      <c r="A1" s="50"/>
      <c r="B1" s="50"/>
      <c r="D1" s="52"/>
      <c r="E1" s="42"/>
      <c r="F1" s="42"/>
      <c r="O1" s="123" t="s">
        <v>408</v>
      </c>
      <c r="P1" s="123"/>
      <c r="Q1" s="123"/>
      <c r="R1" s="123"/>
    </row>
    <row r="2" spans="1:18" s="51" customFormat="1" ht="20.25">
      <c r="A2" s="124" t="s">
        <v>150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</row>
    <row r="3" spans="1:18" s="51" customFormat="1" ht="20.25">
      <c r="A3" s="124" t="s">
        <v>212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</row>
    <row r="4" spans="1:18" s="51" customFormat="1" ht="20.25">
      <c r="A4" s="124" t="s">
        <v>151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</row>
    <row r="5" ht="20.25">
      <c r="A5" s="50" t="s">
        <v>22</v>
      </c>
    </row>
    <row r="6" ht="20.25">
      <c r="A6" s="50" t="s">
        <v>196</v>
      </c>
    </row>
    <row r="7" spans="1:18" ht="21" customHeight="1">
      <c r="A7" s="125" t="s">
        <v>152</v>
      </c>
      <c r="B7" s="125" t="s">
        <v>153</v>
      </c>
      <c r="C7" s="122" t="s">
        <v>154</v>
      </c>
      <c r="D7" s="53" t="s">
        <v>14</v>
      </c>
      <c r="E7" s="127" t="s">
        <v>20</v>
      </c>
      <c r="F7" s="122" t="s">
        <v>155</v>
      </c>
      <c r="G7" s="122" t="s">
        <v>170</v>
      </c>
      <c r="H7" s="122"/>
      <c r="I7" s="122"/>
      <c r="J7" s="122" t="s">
        <v>213</v>
      </c>
      <c r="K7" s="122"/>
      <c r="L7" s="122"/>
      <c r="M7" s="122"/>
      <c r="N7" s="122"/>
      <c r="O7" s="122"/>
      <c r="P7" s="122"/>
      <c r="Q7" s="122"/>
      <c r="R7" s="122"/>
    </row>
    <row r="8" spans="1:18" ht="20.25">
      <c r="A8" s="125"/>
      <c r="B8" s="125"/>
      <c r="C8" s="126"/>
      <c r="D8" s="56" t="s">
        <v>21</v>
      </c>
      <c r="E8" s="127"/>
      <c r="F8" s="122"/>
      <c r="G8" s="57" t="s">
        <v>0</v>
      </c>
      <c r="H8" s="57" t="s">
        <v>1</v>
      </c>
      <c r="I8" s="57" t="s">
        <v>2</v>
      </c>
      <c r="J8" s="57" t="s">
        <v>3</v>
      </c>
      <c r="K8" s="57" t="s">
        <v>4</v>
      </c>
      <c r="L8" s="57" t="s">
        <v>5</v>
      </c>
      <c r="M8" s="57" t="s">
        <v>6</v>
      </c>
      <c r="N8" s="57" t="s">
        <v>7</v>
      </c>
      <c r="O8" s="57" t="s">
        <v>8</v>
      </c>
      <c r="P8" s="57" t="s">
        <v>9</v>
      </c>
      <c r="Q8" s="57" t="s">
        <v>10</v>
      </c>
      <c r="R8" s="57" t="s">
        <v>11</v>
      </c>
    </row>
    <row r="9" spans="1:18" ht="40.5">
      <c r="A9" s="55">
        <v>1</v>
      </c>
      <c r="B9" s="58" t="s">
        <v>338</v>
      </c>
      <c r="C9" s="58" t="s">
        <v>339</v>
      </c>
      <c r="D9" s="60">
        <v>12000</v>
      </c>
      <c r="E9" s="55" t="s">
        <v>15</v>
      </c>
      <c r="F9" s="55" t="s">
        <v>158</v>
      </c>
      <c r="G9" s="114"/>
      <c r="H9" s="114"/>
      <c r="I9" s="114"/>
      <c r="J9" s="114"/>
      <c r="K9" s="114"/>
      <c r="L9" s="114"/>
      <c r="M9" s="114"/>
      <c r="N9" s="114"/>
      <c r="O9" s="114"/>
      <c r="P9" s="114"/>
      <c r="Q9" s="114"/>
      <c r="R9" s="114"/>
    </row>
    <row r="10" spans="1:18" ht="182.25">
      <c r="A10" s="55">
        <v>2</v>
      </c>
      <c r="B10" s="58" t="s">
        <v>98</v>
      </c>
      <c r="C10" s="58" t="s">
        <v>379</v>
      </c>
      <c r="D10" s="60">
        <v>400000</v>
      </c>
      <c r="E10" s="55" t="s">
        <v>15</v>
      </c>
      <c r="F10" s="55" t="s">
        <v>158</v>
      </c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</row>
    <row r="11" spans="1:18" ht="81">
      <c r="A11" s="55">
        <v>3</v>
      </c>
      <c r="B11" s="58" t="s">
        <v>24</v>
      </c>
      <c r="C11" s="58" t="s">
        <v>197</v>
      </c>
      <c r="D11" s="83">
        <v>30000</v>
      </c>
      <c r="E11" s="55" t="s">
        <v>15</v>
      </c>
      <c r="F11" s="55" t="s">
        <v>158</v>
      </c>
      <c r="G11" s="58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</row>
    <row r="12" spans="1:18" ht="81">
      <c r="A12" s="55">
        <v>4</v>
      </c>
      <c r="B12" s="58" t="s">
        <v>70</v>
      </c>
      <c r="C12" s="58" t="s">
        <v>198</v>
      </c>
      <c r="D12" s="83">
        <v>127500</v>
      </c>
      <c r="E12" s="55" t="s">
        <v>15</v>
      </c>
      <c r="F12" s="55" t="s">
        <v>158</v>
      </c>
      <c r="G12" s="58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</row>
    <row r="13" spans="1:18" ht="81">
      <c r="A13" s="55">
        <v>5</v>
      </c>
      <c r="B13" s="58" t="s">
        <v>71</v>
      </c>
      <c r="C13" s="58" t="s">
        <v>37</v>
      </c>
      <c r="D13" s="83">
        <v>70000</v>
      </c>
      <c r="E13" s="55" t="s">
        <v>15</v>
      </c>
      <c r="F13" s="55" t="s">
        <v>158</v>
      </c>
      <c r="G13" s="58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</row>
    <row r="14" spans="1:18" ht="60.75">
      <c r="A14" s="55">
        <v>6</v>
      </c>
      <c r="B14" s="58" t="s">
        <v>380</v>
      </c>
      <c r="C14" s="58" t="s">
        <v>381</v>
      </c>
      <c r="D14" s="83">
        <v>50000</v>
      </c>
      <c r="E14" s="55" t="s">
        <v>15</v>
      </c>
      <c r="F14" s="55" t="s">
        <v>158</v>
      </c>
      <c r="G14" s="58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</row>
    <row r="15" spans="1:18" s="63" customFormat="1" ht="60.75">
      <c r="A15" s="55">
        <v>7</v>
      </c>
      <c r="B15" s="58" t="s">
        <v>382</v>
      </c>
      <c r="C15" s="58" t="s">
        <v>359</v>
      </c>
      <c r="D15" s="83">
        <v>30000</v>
      </c>
      <c r="E15" s="55" t="s">
        <v>15</v>
      </c>
      <c r="F15" s="55" t="s">
        <v>158</v>
      </c>
      <c r="G15" s="58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</row>
    <row r="16" spans="1:18" ht="20.25">
      <c r="A16" s="67"/>
      <c r="B16" s="68"/>
      <c r="C16" s="68"/>
      <c r="D16" s="116">
        <f>SUM(D9:D15)</f>
        <v>719500</v>
      </c>
      <c r="E16" s="67"/>
      <c r="F16" s="67"/>
      <c r="G16" s="68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</row>
    <row r="17" ht="20.25">
      <c r="D17" s="94"/>
    </row>
  </sheetData>
  <sheetProtection/>
  <mergeCells count="11">
    <mergeCell ref="O1:R1"/>
    <mergeCell ref="A2:R2"/>
    <mergeCell ref="A3:R3"/>
    <mergeCell ref="A4:R4"/>
    <mergeCell ref="A7:A8"/>
    <mergeCell ref="B7:B8"/>
    <mergeCell ref="C7:C8"/>
    <mergeCell ref="E7:E8"/>
    <mergeCell ref="F7:F8"/>
    <mergeCell ref="G7:I7"/>
    <mergeCell ref="J7:R7"/>
  </mergeCells>
  <printOptions/>
  <pageMargins left="0.1968503937007874" right="0.1968503937007874" top="0.7874015748031497" bottom="0.3937007874015748" header="0.31496062992125984" footer="0.31496062992125984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5"/>
  <sheetViews>
    <sheetView view="pageBreakPreview" zoomScaleSheetLayoutView="100" zoomScalePageLayoutView="130" workbookViewId="0" topLeftCell="A1">
      <selection activeCell="G12" sqref="G12"/>
    </sheetView>
  </sheetViews>
  <sheetFormatPr defaultColWidth="9.140625" defaultRowHeight="12.75"/>
  <cols>
    <col min="1" max="1" width="6.140625" style="63" customWidth="1"/>
    <col min="2" max="2" width="20.00390625" style="63" customWidth="1"/>
    <col min="3" max="3" width="26.7109375" style="54" customWidth="1"/>
    <col min="4" max="4" width="11.140625" style="71" customWidth="1"/>
    <col min="5" max="5" width="10.00390625" style="5" customWidth="1"/>
    <col min="6" max="6" width="13.7109375" style="5" customWidth="1"/>
    <col min="7" max="7" width="4.7109375" style="54" bestFit="1" customWidth="1"/>
    <col min="8" max="8" width="4.8515625" style="54" bestFit="1" customWidth="1"/>
    <col min="9" max="9" width="4.57421875" style="54" bestFit="1" customWidth="1"/>
    <col min="10" max="10" width="4.7109375" style="54" bestFit="1" customWidth="1"/>
    <col min="11" max="11" width="4.8515625" style="54" bestFit="1" customWidth="1"/>
    <col min="12" max="12" width="4.7109375" style="54" bestFit="1" customWidth="1"/>
    <col min="13" max="13" width="5.140625" style="54" bestFit="1" customWidth="1"/>
    <col min="14" max="14" width="4.8515625" style="54" bestFit="1" customWidth="1"/>
    <col min="15" max="17" width="4.57421875" style="54" bestFit="1" customWidth="1"/>
    <col min="18" max="18" width="4.421875" style="54" bestFit="1" customWidth="1"/>
    <col min="19" max="16384" width="9.140625" style="54" customWidth="1"/>
  </cols>
  <sheetData>
    <row r="1" spans="1:18" s="51" customFormat="1" ht="20.25">
      <c r="A1" s="50"/>
      <c r="B1" s="50"/>
      <c r="D1" s="52"/>
      <c r="E1" s="42"/>
      <c r="F1" s="42"/>
      <c r="O1" s="128" t="s">
        <v>408</v>
      </c>
      <c r="P1" s="129"/>
      <c r="Q1" s="129"/>
      <c r="R1" s="130"/>
    </row>
    <row r="2" spans="1:18" s="51" customFormat="1" ht="20.25">
      <c r="A2" s="124" t="s">
        <v>150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</row>
    <row r="3" spans="1:18" s="51" customFormat="1" ht="20.25">
      <c r="A3" s="124" t="s">
        <v>212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</row>
    <row r="4" spans="1:18" s="51" customFormat="1" ht="20.25">
      <c r="A4" s="124" t="s">
        <v>151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</row>
    <row r="5" ht="20.25">
      <c r="A5" s="50" t="s">
        <v>22</v>
      </c>
    </row>
    <row r="6" ht="20.25">
      <c r="A6" s="50" t="s">
        <v>194</v>
      </c>
    </row>
    <row r="7" spans="1:18" ht="21" customHeight="1">
      <c r="A7" s="125" t="s">
        <v>152</v>
      </c>
      <c r="B7" s="125" t="s">
        <v>153</v>
      </c>
      <c r="C7" s="122" t="s">
        <v>154</v>
      </c>
      <c r="D7" s="53" t="s">
        <v>14</v>
      </c>
      <c r="E7" s="127" t="s">
        <v>20</v>
      </c>
      <c r="F7" s="122" t="s">
        <v>155</v>
      </c>
      <c r="G7" s="122" t="s">
        <v>170</v>
      </c>
      <c r="H7" s="122"/>
      <c r="I7" s="122"/>
      <c r="J7" s="122" t="s">
        <v>213</v>
      </c>
      <c r="K7" s="122"/>
      <c r="L7" s="122"/>
      <c r="M7" s="122"/>
      <c r="N7" s="122"/>
      <c r="O7" s="122"/>
      <c r="P7" s="122"/>
      <c r="Q7" s="122"/>
      <c r="R7" s="122"/>
    </row>
    <row r="8" spans="1:18" ht="20.25">
      <c r="A8" s="125"/>
      <c r="B8" s="125"/>
      <c r="C8" s="126"/>
      <c r="D8" s="56" t="s">
        <v>21</v>
      </c>
      <c r="E8" s="127"/>
      <c r="F8" s="122"/>
      <c r="G8" s="57" t="s">
        <v>0</v>
      </c>
      <c r="H8" s="57" t="s">
        <v>1</v>
      </c>
      <c r="I8" s="57" t="s">
        <v>2</v>
      </c>
      <c r="J8" s="57" t="s">
        <v>3</v>
      </c>
      <c r="K8" s="57" t="s">
        <v>4</v>
      </c>
      <c r="L8" s="57" t="s">
        <v>5</v>
      </c>
      <c r="M8" s="57" t="s">
        <v>6</v>
      </c>
      <c r="N8" s="57" t="s">
        <v>7</v>
      </c>
      <c r="O8" s="57" t="s">
        <v>8</v>
      </c>
      <c r="P8" s="57" t="s">
        <v>9</v>
      </c>
      <c r="Q8" s="57" t="s">
        <v>10</v>
      </c>
      <c r="R8" s="57" t="s">
        <v>11</v>
      </c>
    </row>
    <row r="9" spans="1:18" ht="60.75">
      <c r="A9" s="55">
        <v>1</v>
      </c>
      <c r="B9" s="58" t="s">
        <v>24</v>
      </c>
      <c r="C9" s="58" t="s">
        <v>195</v>
      </c>
      <c r="D9" s="83">
        <v>15000</v>
      </c>
      <c r="E9" s="55" t="s">
        <v>15</v>
      </c>
      <c r="F9" s="55" t="s">
        <v>157</v>
      </c>
      <c r="G9" s="58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</row>
    <row r="10" spans="1:18" ht="81">
      <c r="A10" s="55">
        <v>2</v>
      </c>
      <c r="B10" s="58" t="s">
        <v>374</v>
      </c>
      <c r="C10" s="58" t="s">
        <v>375</v>
      </c>
      <c r="D10" s="83">
        <v>20000</v>
      </c>
      <c r="E10" s="55" t="s">
        <v>15</v>
      </c>
      <c r="F10" s="55" t="s">
        <v>157</v>
      </c>
      <c r="G10" s="58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</row>
    <row r="11" spans="1:18" ht="81">
      <c r="A11" s="55">
        <v>3</v>
      </c>
      <c r="B11" s="58" t="s">
        <v>376</v>
      </c>
      <c r="C11" s="58" t="s">
        <v>416</v>
      </c>
      <c r="D11" s="83">
        <v>80000</v>
      </c>
      <c r="E11" s="55" t="s">
        <v>15</v>
      </c>
      <c r="F11" s="55" t="s">
        <v>157</v>
      </c>
      <c r="G11" s="58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</row>
    <row r="12" spans="1:18" ht="101.25">
      <c r="A12" s="55">
        <v>4</v>
      </c>
      <c r="B12" s="58" t="s">
        <v>28</v>
      </c>
      <c r="C12" s="58" t="s">
        <v>352</v>
      </c>
      <c r="D12" s="83">
        <v>10000</v>
      </c>
      <c r="E12" s="55" t="s">
        <v>15</v>
      </c>
      <c r="F12" s="55" t="s">
        <v>157</v>
      </c>
      <c r="G12" s="58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</row>
    <row r="13" spans="1:18" ht="40.5">
      <c r="A13" s="55">
        <v>5</v>
      </c>
      <c r="B13" s="58" t="s">
        <v>377</v>
      </c>
      <c r="C13" s="58" t="s">
        <v>378</v>
      </c>
      <c r="D13" s="83">
        <v>118000</v>
      </c>
      <c r="E13" s="55" t="s">
        <v>15</v>
      </c>
      <c r="F13" s="55" t="s">
        <v>157</v>
      </c>
      <c r="G13" s="58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</row>
    <row r="14" spans="1:18" s="63" customFormat="1" ht="20.25">
      <c r="A14" s="67"/>
      <c r="B14" s="68"/>
      <c r="C14" s="68"/>
      <c r="D14" s="116">
        <f>SUM(D9:D13)</f>
        <v>243000</v>
      </c>
      <c r="E14" s="67"/>
      <c r="F14" s="67"/>
      <c r="G14" s="68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</row>
    <row r="15" ht="20.25">
      <c r="D15" s="94"/>
    </row>
  </sheetData>
  <sheetProtection/>
  <mergeCells count="11">
    <mergeCell ref="O1:R1"/>
    <mergeCell ref="A2:R2"/>
    <mergeCell ref="A3:R3"/>
    <mergeCell ref="A4:R4"/>
    <mergeCell ref="A7:A8"/>
    <mergeCell ref="B7:B8"/>
    <mergeCell ref="C7:C8"/>
    <mergeCell ref="E7:E8"/>
    <mergeCell ref="F7:F8"/>
    <mergeCell ref="G7:I7"/>
    <mergeCell ref="J7:R7"/>
  </mergeCells>
  <printOptions/>
  <pageMargins left="0.1968503937007874" right="0.1968503937007874" top="0.7874015748031497" bottom="0.1968503937007874" header="0.31496062992125984" footer="0.31496062992125984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14"/>
  <sheetViews>
    <sheetView view="pageBreakPreview" zoomScaleSheetLayoutView="100" zoomScalePageLayoutView="130" workbookViewId="0" topLeftCell="A1">
      <selection activeCell="J11" sqref="J11"/>
    </sheetView>
  </sheetViews>
  <sheetFormatPr defaultColWidth="9.140625" defaultRowHeight="12.75"/>
  <cols>
    <col min="1" max="1" width="6.140625" style="63" customWidth="1"/>
    <col min="2" max="2" width="20.421875" style="63" customWidth="1"/>
    <col min="3" max="3" width="26.7109375" style="54" customWidth="1"/>
    <col min="4" max="4" width="11.140625" style="71" customWidth="1"/>
    <col min="5" max="5" width="10.00390625" style="5" customWidth="1"/>
    <col min="6" max="6" width="13.7109375" style="5" customWidth="1"/>
    <col min="7" max="7" width="4.7109375" style="54" bestFit="1" customWidth="1"/>
    <col min="8" max="8" width="4.8515625" style="54" bestFit="1" customWidth="1"/>
    <col min="9" max="9" width="4.57421875" style="54" bestFit="1" customWidth="1"/>
    <col min="10" max="10" width="4.7109375" style="54" bestFit="1" customWidth="1"/>
    <col min="11" max="11" width="4.8515625" style="54" bestFit="1" customWidth="1"/>
    <col min="12" max="12" width="4.7109375" style="54" bestFit="1" customWidth="1"/>
    <col min="13" max="13" width="5.140625" style="54" bestFit="1" customWidth="1"/>
    <col min="14" max="14" width="4.8515625" style="54" bestFit="1" customWidth="1"/>
    <col min="15" max="17" width="4.57421875" style="54" bestFit="1" customWidth="1"/>
    <col min="18" max="18" width="4.421875" style="54" bestFit="1" customWidth="1"/>
    <col min="19" max="16384" width="9.140625" style="54" customWidth="1"/>
  </cols>
  <sheetData>
    <row r="1" spans="1:18" s="51" customFormat="1" ht="20.25">
      <c r="A1" s="50"/>
      <c r="B1" s="50"/>
      <c r="D1" s="52"/>
      <c r="E1" s="42"/>
      <c r="F1" s="42"/>
      <c r="O1" s="128" t="s">
        <v>408</v>
      </c>
      <c r="P1" s="129"/>
      <c r="Q1" s="129"/>
      <c r="R1" s="130"/>
    </row>
    <row r="2" spans="1:18" s="51" customFormat="1" ht="20.25">
      <c r="A2" s="124" t="s">
        <v>150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</row>
    <row r="3" spans="1:18" s="51" customFormat="1" ht="20.25">
      <c r="A3" s="124" t="s">
        <v>212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</row>
    <row r="4" spans="1:18" s="51" customFormat="1" ht="20.25">
      <c r="A4" s="124" t="s">
        <v>151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</row>
    <row r="5" ht="20.25">
      <c r="A5" s="50" t="s">
        <v>22</v>
      </c>
    </row>
    <row r="6" ht="20.25">
      <c r="A6" s="50" t="s">
        <v>193</v>
      </c>
    </row>
    <row r="7" spans="1:18" ht="21" customHeight="1">
      <c r="A7" s="125" t="s">
        <v>152</v>
      </c>
      <c r="B7" s="125" t="s">
        <v>153</v>
      </c>
      <c r="C7" s="122" t="s">
        <v>154</v>
      </c>
      <c r="D7" s="53" t="s">
        <v>14</v>
      </c>
      <c r="E7" s="127" t="s">
        <v>20</v>
      </c>
      <c r="F7" s="122" t="s">
        <v>155</v>
      </c>
      <c r="G7" s="122" t="s">
        <v>170</v>
      </c>
      <c r="H7" s="122"/>
      <c r="I7" s="122"/>
      <c r="J7" s="122" t="s">
        <v>213</v>
      </c>
      <c r="K7" s="122"/>
      <c r="L7" s="122"/>
      <c r="M7" s="122"/>
      <c r="N7" s="122"/>
      <c r="O7" s="122"/>
      <c r="P7" s="122"/>
      <c r="Q7" s="122"/>
      <c r="R7" s="122"/>
    </row>
    <row r="8" spans="1:18" ht="20.25">
      <c r="A8" s="125"/>
      <c r="B8" s="125"/>
      <c r="C8" s="126"/>
      <c r="D8" s="56" t="s">
        <v>21</v>
      </c>
      <c r="E8" s="127"/>
      <c r="F8" s="122"/>
      <c r="G8" s="57" t="s">
        <v>0</v>
      </c>
      <c r="H8" s="57" t="s">
        <v>1</v>
      </c>
      <c r="I8" s="57" t="s">
        <v>2</v>
      </c>
      <c r="J8" s="57" t="s">
        <v>3</v>
      </c>
      <c r="K8" s="57" t="s">
        <v>4</v>
      </c>
      <c r="L8" s="57" t="s">
        <v>5</v>
      </c>
      <c r="M8" s="57" t="s">
        <v>6</v>
      </c>
      <c r="N8" s="57" t="s">
        <v>7</v>
      </c>
      <c r="O8" s="57" t="s">
        <v>8</v>
      </c>
      <c r="P8" s="57" t="s">
        <v>9</v>
      </c>
      <c r="Q8" s="57" t="s">
        <v>10</v>
      </c>
      <c r="R8" s="57" t="s">
        <v>11</v>
      </c>
    </row>
    <row r="9" spans="1:18" ht="121.5">
      <c r="A9" s="55">
        <v>1</v>
      </c>
      <c r="B9" s="59" t="s">
        <v>94</v>
      </c>
      <c r="C9" s="59" t="s">
        <v>414</v>
      </c>
      <c r="D9" s="83">
        <v>5000</v>
      </c>
      <c r="E9" s="55" t="s">
        <v>15</v>
      </c>
      <c r="F9" s="55" t="s">
        <v>156</v>
      </c>
      <c r="G9" s="58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</row>
    <row r="10" spans="1:18" ht="60.75">
      <c r="A10" s="55">
        <v>2</v>
      </c>
      <c r="B10" s="58" t="s">
        <v>24</v>
      </c>
      <c r="C10" s="58" t="s">
        <v>415</v>
      </c>
      <c r="D10" s="83">
        <v>15000</v>
      </c>
      <c r="E10" s="55" t="s">
        <v>15</v>
      </c>
      <c r="F10" s="55" t="s">
        <v>156</v>
      </c>
      <c r="G10" s="58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</row>
    <row r="11" spans="1:18" ht="101.25">
      <c r="A11" s="55">
        <v>3</v>
      </c>
      <c r="B11" s="58" t="s">
        <v>28</v>
      </c>
      <c r="C11" s="58" t="s">
        <v>352</v>
      </c>
      <c r="D11" s="83">
        <v>10000</v>
      </c>
      <c r="E11" s="55" t="s">
        <v>15</v>
      </c>
      <c r="F11" s="55" t="s">
        <v>156</v>
      </c>
      <c r="G11" s="58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</row>
    <row r="12" spans="1:18" ht="60.75">
      <c r="A12" s="55">
        <v>4</v>
      </c>
      <c r="B12" s="58" t="s">
        <v>361</v>
      </c>
      <c r="C12" s="58" t="s">
        <v>360</v>
      </c>
      <c r="D12" s="83">
        <v>2600</v>
      </c>
      <c r="E12" s="55" t="s">
        <v>15</v>
      </c>
      <c r="F12" s="55" t="s">
        <v>156</v>
      </c>
      <c r="G12" s="58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</row>
    <row r="13" spans="1:18" s="63" customFormat="1" ht="20.25">
      <c r="A13" s="67"/>
      <c r="B13" s="68"/>
      <c r="C13" s="68"/>
      <c r="D13" s="116">
        <f>SUM(D9:D12)</f>
        <v>32600</v>
      </c>
      <c r="E13" s="67"/>
      <c r="F13" s="67"/>
      <c r="G13" s="68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</row>
    <row r="14" ht="20.25">
      <c r="D14" s="94"/>
    </row>
  </sheetData>
  <sheetProtection/>
  <mergeCells count="11">
    <mergeCell ref="O1:R1"/>
    <mergeCell ref="A2:R2"/>
    <mergeCell ref="A3:R3"/>
    <mergeCell ref="A4:R4"/>
    <mergeCell ref="A7:A8"/>
    <mergeCell ref="B7:B8"/>
    <mergeCell ref="C7:C8"/>
    <mergeCell ref="E7:E8"/>
    <mergeCell ref="F7:F8"/>
    <mergeCell ref="G7:I7"/>
    <mergeCell ref="J7:R7"/>
  </mergeCells>
  <printOptions/>
  <pageMargins left="0.1968503937007874" right="0.1968503937007874" top="0.7874015748031497" bottom="0.1968503937007874" header="0.31496062992125984" footer="0.31496062992125984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12"/>
  <sheetViews>
    <sheetView view="pageBreakPreview" zoomScaleSheetLayoutView="100" zoomScalePageLayoutView="130" workbookViewId="0" topLeftCell="A1">
      <selection activeCell="F10" sqref="F10"/>
    </sheetView>
  </sheetViews>
  <sheetFormatPr defaultColWidth="9.140625" defaultRowHeight="12.75"/>
  <cols>
    <col min="1" max="1" width="6.140625" style="63" customWidth="1"/>
    <col min="2" max="2" width="21.421875" style="63" customWidth="1"/>
    <col min="3" max="3" width="25.57421875" style="54" customWidth="1"/>
    <col min="4" max="4" width="11.140625" style="71" customWidth="1"/>
    <col min="5" max="5" width="10.28125" style="5" customWidth="1"/>
    <col min="6" max="6" width="13.7109375" style="5" customWidth="1"/>
    <col min="7" max="7" width="4.7109375" style="54" bestFit="1" customWidth="1"/>
    <col min="8" max="8" width="4.8515625" style="54" bestFit="1" customWidth="1"/>
    <col min="9" max="9" width="4.57421875" style="54" bestFit="1" customWidth="1"/>
    <col min="10" max="10" width="4.7109375" style="54" bestFit="1" customWidth="1"/>
    <col min="11" max="11" width="4.8515625" style="54" bestFit="1" customWidth="1"/>
    <col min="12" max="12" width="4.7109375" style="54" bestFit="1" customWidth="1"/>
    <col min="13" max="13" width="5.140625" style="54" bestFit="1" customWidth="1"/>
    <col min="14" max="14" width="4.8515625" style="54" bestFit="1" customWidth="1"/>
    <col min="15" max="17" width="4.57421875" style="54" bestFit="1" customWidth="1"/>
    <col min="18" max="18" width="4.421875" style="54" bestFit="1" customWidth="1"/>
    <col min="19" max="16384" width="9.140625" style="54" customWidth="1"/>
  </cols>
  <sheetData>
    <row r="1" spans="1:18" s="51" customFormat="1" ht="20.25">
      <c r="A1" s="50"/>
      <c r="B1" s="50"/>
      <c r="D1" s="52"/>
      <c r="E1" s="42"/>
      <c r="F1" s="42"/>
      <c r="P1" s="123" t="s">
        <v>149</v>
      </c>
      <c r="Q1" s="123"/>
      <c r="R1" s="123"/>
    </row>
    <row r="2" spans="1:18" s="51" customFormat="1" ht="20.25">
      <c r="A2" s="124" t="s">
        <v>150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</row>
    <row r="3" spans="1:18" s="51" customFormat="1" ht="20.25">
      <c r="A3" s="124" t="s">
        <v>212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</row>
    <row r="4" spans="1:18" s="51" customFormat="1" ht="20.25">
      <c r="A4" s="124" t="s">
        <v>151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</row>
    <row r="5" ht="20.25">
      <c r="A5" s="50" t="s">
        <v>22</v>
      </c>
    </row>
    <row r="6" ht="20.25">
      <c r="A6" s="50" t="s">
        <v>192</v>
      </c>
    </row>
    <row r="7" spans="1:18" ht="21" customHeight="1">
      <c r="A7" s="125" t="s">
        <v>152</v>
      </c>
      <c r="B7" s="125" t="s">
        <v>153</v>
      </c>
      <c r="C7" s="122" t="s">
        <v>154</v>
      </c>
      <c r="D7" s="53" t="s">
        <v>14</v>
      </c>
      <c r="E7" s="127" t="s">
        <v>20</v>
      </c>
      <c r="F7" s="122" t="s">
        <v>155</v>
      </c>
      <c r="G7" s="122" t="s">
        <v>170</v>
      </c>
      <c r="H7" s="122"/>
      <c r="I7" s="122"/>
      <c r="J7" s="122" t="s">
        <v>213</v>
      </c>
      <c r="K7" s="122"/>
      <c r="L7" s="122"/>
      <c r="M7" s="122"/>
      <c r="N7" s="122"/>
      <c r="O7" s="122"/>
      <c r="P7" s="122"/>
      <c r="Q7" s="122"/>
      <c r="R7" s="122"/>
    </row>
    <row r="8" spans="1:18" ht="20.25">
      <c r="A8" s="125"/>
      <c r="B8" s="125"/>
      <c r="C8" s="126"/>
      <c r="D8" s="56" t="s">
        <v>21</v>
      </c>
      <c r="E8" s="127"/>
      <c r="F8" s="122"/>
      <c r="G8" s="57" t="s">
        <v>0</v>
      </c>
      <c r="H8" s="57" t="s">
        <v>1</v>
      </c>
      <c r="I8" s="57" t="s">
        <v>2</v>
      </c>
      <c r="J8" s="57" t="s">
        <v>3</v>
      </c>
      <c r="K8" s="57" t="s">
        <v>4</v>
      </c>
      <c r="L8" s="57" t="s">
        <v>5</v>
      </c>
      <c r="M8" s="57" t="s">
        <v>6</v>
      </c>
      <c r="N8" s="57" t="s">
        <v>7</v>
      </c>
      <c r="O8" s="57" t="s">
        <v>8</v>
      </c>
      <c r="P8" s="57" t="s">
        <v>9</v>
      </c>
      <c r="Q8" s="57" t="s">
        <v>10</v>
      </c>
      <c r="R8" s="57" t="s">
        <v>11</v>
      </c>
    </row>
    <row r="9" spans="1:18" s="111" customFormat="1" ht="101.25">
      <c r="A9" s="55">
        <v>1</v>
      </c>
      <c r="B9" s="59" t="s">
        <v>95</v>
      </c>
      <c r="C9" s="59" t="s">
        <v>67</v>
      </c>
      <c r="D9" s="83">
        <v>60000</v>
      </c>
      <c r="E9" s="55" t="s">
        <v>15</v>
      </c>
      <c r="F9" s="55" t="s">
        <v>362</v>
      </c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</row>
    <row r="10" spans="1:18" s="63" customFormat="1" ht="20.25">
      <c r="A10" s="67"/>
      <c r="B10" s="68"/>
      <c r="C10" s="68"/>
      <c r="D10" s="116">
        <f>SUM(D9:D9)</f>
        <v>60000</v>
      </c>
      <c r="E10" s="67"/>
      <c r="F10" s="67"/>
      <c r="G10" s="68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</row>
    <row r="11" spans="1:18" s="63" customFormat="1" ht="20.25">
      <c r="A11" s="67"/>
      <c r="B11" s="68"/>
      <c r="C11" s="68"/>
      <c r="D11" s="69"/>
      <c r="E11" s="67"/>
      <c r="F11" s="67"/>
      <c r="G11" s="68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</row>
    <row r="12" spans="1:18" s="63" customFormat="1" ht="20.25">
      <c r="A12" s="67"/>
      <c r="B12" s="68"/>
      <c r="C12" s="68"/>
      <c r="D12" s="69"/>
      <c r="E12" s="67"/>
      <c r="F12" s="67"/>
      <c r="G12" s="68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</row>
  </sheetData>
  <sheetProtection/>
  <mergeCells count="11">
    <mergeCell ref="G7:I7"/>
    <mergeCell ref="J7:R7"/>
    <mergeCell ref="P1:R1"/>
    <mergeCell ref="A2:R2"/>
    <mergeCell ref="A3:R3"/>
    <mergeCell ref="A4:R4"/>
    <mergeCell ref="A7:A8"/>
    <mergeCell ref="B7:B8"/>
    <mergeCell ref="C7:C8"/>
    <mergeCell ref="E7:E8"/>
    <mergeCell ref="F7:F8"/>
  </mergeCells>
  <printOptions/>
  <pageMargins left="0.1968503937007874" right="0.1968503937007874" top="0.7874015748031497" bottom="0.3937007874015748" header="0.31496062992125984" footer="0.31496062992125984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12"/>
  <sheetViews>
    <sheetView view="pageBreakPreview" zoomScaleSheetLayoutView="100" zoomScalePageLayoutView="130" workbookViewId="0" topLeftCell="B1">
      <selection activeCell="L9" sqref="L9"/>
    </sheetView>
  </sheetViews>
  <sheetFormatPr defaultColWidth="9.140625" defaultRowHeight="12.75"/>
  <cols>
    <col min="1" max="1" width="6.00390625" style="63" customWidth="1"/>
    <col min="2" max="2" width="19.421875" style="63" customWidth="1"/>
    <col min="3" max="3" width="27.8515625" style="54" customWidth="1"/>
    <col min="4" max="4" width="11.140625" style="71" customWidth="1"/>
    <col min="5" max="5" width="10.00390625" style="5" customWidth="1"/>
    <col min="6" max="6" width="13.8515625" style="5" customWidth="1"/>
    <col min="7" max="7" width="4.7109375" style="54" bestFit="1" customWidth="1"/>
    <col min="8" max="8" width="4.8515625" style="54" bestFit="1" customWidth="1"/>
    <col min="9" max="9" width="4.57421875" style="54" bestFit="1" customWidth="1"/>
    <col min="10" max="10" width="4.7109375" style="54" bestFit="1" customWidth="1"/>
    <col min="11" max="11" width="4.8515625" style="54" bestFit="1" customWidth="1"/>
    <col min="12" max="12" width="4.7109375" style="54" bestFit="1" customWidth="1"/>
    <col min="13" max="13" width="5.140625" style="54" bestFit="1" customWidth="1"/>
    <col min="14" max="14" width="4.8515625" style="54" bestFit="1" customWidth="1"/>
    <col min="15" max="17" width="4.57421875" style="54" bestFit="1" customWidth="1"/>
    <col min="18" max="18" width="4.421875" style="54" bestFit="1" customWidth="1"/>
    <col min="19" max="16384" width="9.140625" style="54" customWidth="1"/>
  </cols>
  <sheetData>
    <row r="1" spans="1:18" s="51" customFormat="1" ht="20.25">
      <c r="A1" s="50"/>
      <c r="B1" s="50"/>
      <c r="D1" s="52"/>
      <c r="E1" s="42"/>
      <c r="F1" s="42"/>
      <c r="P1" s="123" t="s">
        <v>149</v>
      </c>
      <c r="Q1" s="123"/>
      <c r="R1" s="123"/>
    </row>
    <row r="2" spans="1:18" s="51" customFormat="1" ht="20.25">
      <c r="A2" s="124" t="s">
        <v>150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</row>
    <row r="3" spans="1:18" s="51" customFormat="1" ht="20.25">
      <c r="A3" s="124" t="s">
        <v>212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</row>
    <row r="4" spans="1:18" s="51" customFormat="1" ht="20.25">
      <c r="A4" s="124" t="s">
        <v>151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</row>
    <row r="5" ht="20.25">
      <c r="A5" s="50" t="s">
        <v>22</v>
      </c>
    </row>
    <row r="6" ht="20.25">
      <c r="A6" s="50" t="s">
        <v>191</v>
      </c>
    </row>
    <row r="7" spans="1:18" ht="21" customHeight="1">
      <c r="A7" s="125" t="s">
        <v>152</v>
      </c>
      <c r="B7" s="125" t="s">
        <v>153</v>
      </c>
      <c r="C7" s="122" t="s">
        <v>154</v>
      </c>
      <c r="D7" s="53" t="s">
        <v>14</v>
      </c>
      <c r="E7" s="127" t="s">
        <v>20</v>
      </c>
      <c r="F7" s="122" t="s">
        <v>155</v>
      </c>
      <c r="G7" s="122" t="s">
        <v>170</v>
      </c>
      <c r="H7" s="122"/>
      <c r="I7" s="122"/>
      <c r="J7" s="122" t="s">
        <v>213</v>
      </c>
      <c r="K7" s="122"/>
      <c r="L7" s="122"/>
      <c r="M7" s="122"/>
      <c r="N7" s="122"/>
      <c r="O7" s="122"/>
      <c r="P7" s="122"/>
      <c r="Q7" s="122"/>
      <c r="R7" s="122"/>
    </row>
    <row r="8" spans="1:18" ht="20.25">
      <c r="A8" s="125"/>
      <c r="B8" s="125"/>
      <c r="C8" s="126"/>
      <c r="D8" s="56" t="s">
        <v>21</v>
      </c>
      <c r="E8" s="127"/>
      <c r="F8" s="122"/>
      <c r="G8" s="57" t="s">
        <v>0</v>
      </c>
      <c r="H8" s="57" t="s">
        <v>1</v>
      </c>
      <c r="I8" s="57" t="s">
        <v>2</v>
      </c>
      <c r="J8" s="57" t="s">
        <v>3</v>
      </c>
      <c r="K8" s="57" t="s">
        <v>4</v>
      </c>
      <c r="L8" s="57" t="s">
        <v>5</v>
      </c>
      <c r="M8" s="57" t="s">
        <v>6</v>
      </c>
      <c r="N8" s="57" t="s">
        <v>7</v>
      </c>
      <c r="O8" s="57" t="s">
        <v>8</v>
      </c>
      <c r="P8" s="57" t="s">
        <v>9</v>
      </c>
      <c r="Q8" s="57" t="s">
        <v>10</v>
      </c>
      <c r="R8" s="57" t="s">
        <v>11</v>
      </c>
    </row>
    <row r="9" spans="1:18" s="63" customFormat="1" ht="183" customHeight="1">
      <c r="A9" s="55">
        <v>1</v>
      </c>
      <c r="B9" s="58" t="s">
        <v>99</v>
      </c>
      <c r="C9" s="58" t="s">
        <v>316</v>
      </c>
      <c r="D9" s="60">
        <v>30000</v>
      </c>
      <c r="E9" s="55" t="s">
        <v>15</v>
      </c>
      <c r="F9" s="55" t="s">
        <v>362</v>
      </c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2"/>
    </row>
    <row r="10" spans="1:18" s="63" customFormat="1" ht="60.75">
      <c r="A10" s="55">
        <v>2</v>
      </c>
      <c r="B10" s="58" t="s">
        <v>317</v>
      </c>
      <c r="C10" s="58" t="s">
        <v>115</v>
      </c>
      <c r="D10" s="60">
        <v>10000</v>
      </c>
      <c r="E10" s="55" t="s">
        <v>15</v>
      </c>
      <c r="F10" s="55" t="s">
        <v>362</v>
      </c>
      <c r="G10" s="58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</row>
    <row r="11" spans="1:18" ht="101.25">
      <c r="A11" s="55">
        <v>3</v>
      </c>
      <c r="B11" s="58" t="s">
        <v>318</v>
      </c>
      <c r="C11" s="58" t="s">
        <v>319</v>
      </c>
      <c r="D11" s="60">
        <v>17000</v>
      </c>
      <c r="E11" s="55" t="s">
        <v>19</v>
      </c>
      <c r="F11" s="55" t="s">
        <v>362</v>
      </c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2"/>
    </row>
    <row r="12" spans="1:18" s="63" customFormat="1" ht="20.25">
      <c r="A12" s="67"/>
      <c r="B12" s="68"/>
      <c r="C12" s="68"/>
      <c r="D12" s="116">
        <f>SUM(D9:D11)</f>
        <v>57000</v>
      </c>
      <c r="E12" s="67"/>
      <c r="F12" s="67"/>
      <c r="G12" s="68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</row>
  </sheetData>
  <sheetProtection/>
  <mergeCells count="11">
    <mergeCell ref="G7:I7"/>
    <mergeCell ref="J7:R7"/>
    <mergeCell ref="P1:R1"/>
    <mergeCell ref="A2:R2"/>
    <mergeCell ref="A3:R3"/>
    <mergeCell ref="A4:R4"/>
    <mergeCell ref="A7:A8"/>
    <mergeCell ref="B7:B8"/>
    <mergeCell ref="C7:C8"/>
    <mergeCell ref="E7:E8"/>
    <mergeCell ref="F7:F8"/>
  </mergeCells>
  <printOptions/>
  <pageMargins left="0.1968503937007874" right="0.1968503937007874" top="0.7874015748031497" bottom="0.3937007874015748" header="0.31496062992125984" footer="0.31496062992125984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31"/>
  <sheetViews>
    <sheetView view="pageBreakPreview" zoomScaleSheetLayoutView="100" zoomScalePageLayoutView="120" workbookViewId="0" topLeftCell="A1">
      <selection activeCell="P25" sqref="P25"/>
    </sheetView>
  </sheetViews>
  <sheetFormatPr defaultColWidth="9.140625" defaultRowHeight="12.75"/>
  <cols>
    <col min="1" max="1" width="6.00390625" style="103" customWidth="1"/>
    <col min="2" max="2" width="21.00390625" style="100" customWidth="1"/>
    <col min="3" max="3" width="26.57421875" style="95" customWidth="1"/>
    <col min="4" max="4" width="11.00390625" style="112" customWidth="1"/>
    <col min="5" max="5" width="10.00390625" style="103" customWidth="1"/>
    <col min="6" max="6" width="13.8515625" style="103" customWidth="1"/>
    <col min="7" max="7" width="4.7109375" style="95" bestFit="1" customWidth="1"/>
    <col min="8" max="8" width="4.8515625" style="95" bestFit="1" customWidth="1"/>
    <col min="9" max="9" width="4.57421875" style="95" bestFit="1" customWidth="1"/>
    <col min="10" max="10" width="4.7109375" style="95" bestFit="1" customWidth="1"/>
    <col min="11" max="11" width="4.8515625" style="95" bestFit="1" customWidth="1"/>
    <col min="12" max="12" width="4.7109375" style="95" bestFit="1" customWidth="1"/>
    <col min="13" max="13" width="5.140625" style="95" bestFit="1" customWidth="1"/>
    <col min="14" max="14" width="4.8515625" style="95" bestFit="1" customWidth="1"/>
    <col min="15" max="17" width="4.57421875" style="95" bestFit="1" customWidth="1"/>
    <col min="18" max="18" width="4.421875" style="95" bestFit="1" customWidth="1"/>
    <col min="19" max="16384" width="9.140625" style="95" customWidth="1"/>
  </cols>
  <sheetData>
    <row r="1" spans="1:18" s="51" customFormat="1" ht="20.25">
      <c r="A1" s="50"/>
      <c r="B1" s="50"/>
      <c r="D1" s="52"/>
      <c r="E1" s="42"/>
      <c r="F1" s="42"/>
      <c r="O1" s="123" t="s">
        <v>408</v>
      </c>
      <c r="P1" s="123"/>
      <c r="Q1" s="123"/>
      <c r="R1" s="123"/>
    </row>
    <row r="2" spans="1:18" s="51" customFormat="1" ht="20.25">
      <c r="A2" s="124" t="s">
        <v>150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</row>
    <row r="3" spans="1:18" s="51" customFormat="1" ht="20.25">
      <c r="A3" s="124" t="s">
        <v>212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</row>
    <row r="4" spans="1:18" s="51" customFormat="1" ht="20.25">
      <c r="A4" s="124" t="s">
        <v>151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</row>
    <row r="5" spans="1:6" s="109" customFormat="1" ht="20.25">
      <c r="A5" s="108" t="s">
        <v>22</v>
      </c>
      <c r="D5" s="110"/>
      <c r="E5" s="71"/>
      <c r="F5" s="71"/>
    </row>
    <row r="6" spans="1:6" s="109" customFormat="1" ht="20.25">
      <c r="A6" s="108" t="s">
        <v>125</v>
      </c>
      <c r="D6" s="110"/>
      <c r="E6" s="71"/>
      <c r="F6" s="71"/>
    </row>
    <row r="7" spans="1:18" s="54" customFormat="1" ht="21" customHeight="1">
      <c r="A7" s="125" t="s">
        <v>152</v>
      </c>
      <c r="B7" s="125" t="s">
        <v>153</v>
      </c>
      <c r="C7" s="122" t="s">
        <v>154</v>
      </c>
      <c r="D7" s="53" t="s">
        <v>14</v>
      </c>
      <c r="E7" s="127" t="s">
        <v>20</v>
      </c>
      <c r="F7" s="122" t="s">
        <v>155</v>
      </c>
      <c r="G7" s="122" t="s">
        <v>170</v>
      </c>
      <c r="H7" s="122"/>
      <c r="I7" s="122"/>
      <c r="J7" s="122" t="s">
        <v>213</v>
      </c>
      <c r="K7" s="122"/>
      <c r="L7" s="122"/>
      <c r="M7" s="122"/>
      <c r="N7" s="122"/>
      <c r="O7" s="122"/>
      <c r="P7" s="122"/>
      <c r="Q7" s="122"/>
      <c r="R7" s="122"/>
    </row>
    <row r="8" spans="1:18" s="54" customFormat="1" ht="20.25">
      <c r="A8" s="125"/>
      <c r="B8" s="125"/>
      <c r="C8" s="126"/>
      <c r="D8" s="56" t="s">
        <v>21</v>
      </c>
      <c r="E8" s="127"/>
      <c r="F8" s="122"/>
      <c r="G8" s="57" t="s">
        <v>0</v>
      </c>
      <c r="H8" s="57" t="s">
        <v>1</v>
      </c>
      <c r="I8" s="57" t="s">
        <v>2</v>
      </c>
      <c r="J8" s="57" t="s">
        <v>3</v>
      </c>
      <c r="K8" s="57" t="s">
        <v>4</v>
      </c>
      <c r="L8" s="57" t="s">
        <v>5</v>
      </c>
      <c r="M8" s="57" t="s">
        <v>6</v>
      </c>
      <c r="N8" s="57" t="s">
        <v>7</v>
      </c>
      <c r="O8" s="57" t="s">
        <v>8</v>
      </c>
      <c r="P8" s="57" t="s">
        <v>9</v>
      </c>
      <c r="Q8" s="57" t="s">
        <v>10</v>
      </c>
      <c r="R8" s="57" t="s">
        <v>11</v>
      </c>
    </row>
    <row r="9" spans="1:18" s="111" customFormat="1" ht="121.5">
      <c r="A9" s="55">
        <v>1</v>
      </c>
      <c r="B9" s="59" t="s">
        <v>94</v>
      </c>
      <c r="C9" s="59" t="s">
        <v>108</v>
      </c>
      <c r="D9" s="83">
        <v>60000</v>
      </c>
      <c r="E9" s="55" t="s">
        <v>15</v>
      </c>
      <c r="F9" s="55" t="s">
        <v>362</v>
      </c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</row>
    <row r="10" spans="1:18" s="54" customFormat="1" ht="102" customHeight="1">
      <c r="A10" s="55">
        <v>2</v>
      </c>
      <c r="B10" s="58" t="s">
        <v>24</v>
      </c>
      <c r="C10" s="59" t="s">
        <v>346</v>
      </c>
      <c r="D10" s="83">
        <v>50000</v>
      </c>
      <c r="E10" s="55" t="s">
        <v>15</v>
      </c>
      <c r="F10" s="55" t="s">
        <v>362</v>
      </c>
      <c r="G10" s="58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</row>
    <row r="11" spans="1:18" s="54" customFormat="1" ht="81">
      <c r="A11" s="55">
        <v>3</v>
      </c>
      <c r="B11" s="58" t="s">
        <v>68</v>
      </c>
      <c r="C11" s="58" t="s">
        <v>347</v>
      </c>
      <c r="D11" s="83">
        <v>15000</v>
      </c>
      <c r="E11" s="55" t="s">
        <v>15</v>
      </c>
      <c r="F11" s="55" t="s">
        <v>362</v>
      </c>
      <c r="G11" s="58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</row>
    <row r="12" spans="1:18" s="54" customFormat="1" ht="82.5" customHeight="1">
      <c r="A12" s="55">
        <v>4</v>
      </c>
      <c r="B12" s="58" t="s">
        <v>25</v>
      </c>
      <c r="C12" s="58" t="s">
        <v>109</v>
      </c>
      <c r="D12" s="83">
        <v>25000</v>
      </c>
      <c r="E12" s="55" t="s">
        <v>15</v>
      </c>
      <c r="F12" s="55" t="s">
        <v>362</v>
      </c>
      <c r="G12" s="58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</row>
    <row r="13" spans="1:18" s="54" customFormat="1" ht="162">
      <c r="A13" s="55">
        <v>5</v>
      </c>
      <c r="B13" s="58" t="s">
        <v>26</v>
      </c>
      <c r="C13" s="59" t="s">
        <v>348</v>
      </c>
      <c r="D13" s="83">
        <v>230000</v>
      </c>
      <c r="E13" s="55" t="s">
        <v>27</v>
      </c>
      <c r="F13" s="55" t="s">
        <v>362</v>
      </c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2"/>
    </row>
    <row r="14" spans="1:18" s="54" customFormat="1" ht="121.5">
      <c r="A14" s="55">
        <v>6</v>
      </c>
      <c r="B14" s="58" t="s">
        <v>349</v>
      </c>
      <c r="C14" s="58" t="s">
        <v>350</v>
      </c>
      <c r="D14" s="83">
        <v>5000</v>
      </c>
      <c r="E14" s="55" t="s">
        <v>15</v>
      </c>
      <c r="F14" s="55" t="s">
        <v>362</v>
      </c>
      <c r="G14" s="58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</row>
    <row r="15" spans="1:18" s="54" customFormat="1" ht="81">
      <c r="A15" s="55">
        <v>7</v>
      </c>
      <c r="B15" s="58" t="s">
        <v>69</v>
      </c>
      <c r="C15" s="58" t="s">
        <v>351</v>
      </c>
      <c r="D15" s="83">
        <v>5000</v>
      </c>
      <c r="E15" s="55" t="s">
        <v>15</v>
      </c>
      <c r="F15" s="55" t="s">
        <v>362</v>
      </c>
      <c r="G15" s="58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</row>
    <row r="16" spans="1:18" s="54" customFormat="1" ht="101.25">
      <c r="A16" s="64">
        <v>8</v>
      </c>
      <c r="B16" s="65" t="s">
        <v>28</v>
      </c>
      <c r="C16" s="65" t="s">
        <v>352</v>
      </c>
      <c r="D16" s="113">
        <v>30000</v>
      </c>
      <c r="E16" s="64" t="s">
        <v>15</v>
      </c>
      <c r="F16" s="55" t="s">
        <v>362</v>
      </c>
      <c r="G16" s="65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</row>
    <row r="17" spans="1:18" s="54" customFormat="1" ht="60.75">
      <c r="A17" s="55">
        <v>9</v>
      </c>
      <c r="B17" s="58" t="s">
        <v>355</v>
      </c>
      <c r="C17" s="58" t="s">
        <v>353</v>
      </c>
      <c r="D17" s="83">
        <v>21000</v>
      </c>
      <c r="E17" s="55" t="s">
        <v>15</v>
      </c>
      <c r="F17" s="55" t="s">
        <v>362</v>
      </c>
      <c r="G17" s="58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</row>
    <row r="18" spans="1:18" s="54" customFormat="1" ht="60.75">
      <c r="A18" s="55">
        <v>10</v>
      </c>
      <c r="B18" s="58" t="s">
        <v>370</v>
      </c>
      <c r="C18" s="58" t="s">
        <v>354</v>
      </c>
      <c r="D18" s="83">
        <v>9500</v>
      </c>
      <c r="E18" s="55" t="s">
        <v>15</v>
      </c>
      <c r="F18" s="55" t="s">
        <v>362</v>
      </c>
      <c r="G18" s="58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</row>
    <row r="19" spans="1:18" s="54" customFormat="1" ht="121.5">
      <c r="A19" s="55">
        <v>11</v>
      </c>
      <c r="B19" s="58" t="s">
        <v>356</v>
      </c>
      <c r="C19" s="58" t="s">
        <v>358</v>
      </c>
      <c r="D19" s="83">
        <v>6350</v>
      </c>
      <c r="E19" s="55" t="s">
        <v>15</v>
      </c>
      <c r="F19" s="55" t="s">
        <v>362</v>
      </c>
      <c r="G19" s="58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</row>
    <row r="20" spans="1:18" s="54" customFormat="1" ht="60.75">
      <c r="A20" s="55">
        <v>12</v>
      </c>
      <c r="B20" s="58" t="s">
        <v>357</v>
      </c>
      <c r="C20" s="58" t="s">
        <v>359</v>
      </c>
      <c r="D20" s="83">
        <v>22000</v>
      </c>
      <c r="E20" s="55" t="s">
        <v>15</v>
      </c>
      <c r="F20" s="55" t="s">
        <v>362</v>
      </c>
      <c r="G20" s="58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</row>
    <row r="21" spans="1:18" s="54" customFormat="1" ht="60.75">
      <c r="A21" s="55">
        <v>13</v>
      </c>
      <c r="B21" s="58" t="s">
        <v>361</v>
      </c>
      <c r="C21" s="58" t="s">
        <v>360</v>
      </c>
      <c r="D21" s="83">
        <v>2600</v>
      </c>
      <c r="E21" s="55" t="s">
        <v>15</v>
      </c>
      <c r="F21" s="55" t="s">
        <v>362</v>
      </c>
      <c r="G21" s="58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</row>
    <row r="22" spans="1:18" s="54" customFormat="1" ht="81">
      <c r="A22" s="55">
        <v>14</v>
      </c>
      <c r="B22" s="58" t="s">
        <v>364</v>
      </c>
      <c r="C22" s="58" t="s">
        <v>363</v>
      </c>
      <c r="D22" s="83">
        <v>4300</v>
      </c>
      <c r="E22" s="55" t="s">
        <v>15</v>
      </c>
      <c r="F22" s="55" t="s">
        <v>362</v>
      </c>
      <c r="G22" s="58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</row>
    <row r="23" spans="1:18" s="54" customFormat="1" ht="60.75">
      <c r="A23" s="55">
        <v>15</v>
      </c>
      <c r="B23" s="58" t="s">
        <v>366</v>
      </c>
      <c r="C23" s="58" t="s">
        <v>365</v>
      </c>
      <c r="D23" s="83">
        <v>7500</v>
      </c>
      <c r="E23" s="55" t="s">
        <v>15</v>
      </c>
      <c r="F23" s="55" t="s">
        <v>362</v>
      </c>
      <c r="G23" s="58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</row>
    <row r="24" spans="1:18" s="54" customFormat="1" ht="101.25">
      <c r="A24" s="55">
        <v>16</v>
      </c>
      <c r="B24" s="59" t="s">
        <v>94</v>
      </c>
      <c r="C24" s="59" t="s">
        <v>110</v>
      </c>
      <c r="D24" s="83">
        <v>60000</v>
      </c>
      <c r="E24" s="55" t="s">
        <v>15</v>
      </c>
      <c r="F24" s="55" t="s">
        <v>29</v>
      </c>
      <c r="G24" s="58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</row>
    <row r="25" spans="1:18" s="54" customFormat="1" ht="81">
      <c r="A25" s="55">
        <v>17</v>
      </c>
      <c r="B25" s="58" t="s">
        <v>24</v>
      </c>
      <c r="C25" s="58" t="s">
        <v>367</v>
      </c>
      <c r="D25" s="83">
        <v>50000</v>
      </c>
      <c r="E25" s="55" t="s">
        <v>15</v>
      </c>
      <c r="F25" s="55" t="s">
        <v>29</v>
      </c>
      <c r="G25" s="58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</row>
    <row r="26" spans="1:18" s="54" customFormat="1" ht="101.25">
      <c r="A26" s="55">
        <v>18</v>
      </c>
      <c r="B26" s="58" t="s">
        <v>28</v>
      </c>
      <c r="C26" s="58" t="s">
        <v>352</v>
      </c>
      <c r="D26" s="83">
        <v>40000</v>
      </c>
      <c r="E26" s="55" t="s">
        <v>15</v>
      </c>
      <c r="F26" s="55" t="s">
        <v>29</v>
      </c>
      <c r="G26" s="58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</row>
    <row r="27" spans="1:18" s="54" customFormat="1" ht="101.25">
      <c r="A27" s="55">
        <v>19</v>
      </c>
      <c r="B27" s="58" t="s">
        <v>369</v>
      </c>
      <c r="C27" s="58" t="s">
        <v>368</v>
      </c>
      <c r="D27" s="83">
        <v>11000</v>
      </c>
      <c r="E27" s="55" t="s">
        <v>15</v>
      </c>
      <c r="F27" s="55" t="s">
        <v>29</v>
      </c>
      <c r="G27" s="58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</row>
    <row r="28" spans="1:18" s="54" customFormat="1" ht="60.75">
      <c r="A28" s="55">
        <v>20</v>
      </c>
      <c r="B28" s="58" t="s">
        <v>200</v>
      </c>
      <c r="C28" s="58" t="s">
        <v>199</v>
      </c>
      <c r="D28" s="83">
        <v>7000</v>
      </c>
      <c r="E28" s="55" t="s">
        <v>15</v>
      </c>
      <c r="F28" s="55" t="s">
        <v>29</v>
      </c>
      <c r="G28" s="58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</row>
    <row r="29" spans="1:18" s="54" customFormat="1" ht="60.75">
      <c r="A29" s="55">
        <v>21</v>
      </c>
      <c r="B29" s="58" t="s">
        <v>372</v>
      </c>
      <c r="C29" s="58" t="s">
        <v>371</v>
      </c>
      <c r="D29" s="83">
        <v>21000</v>
      </c>
      <c r="E29" s="55" t="s">
        <v>15</v>
      </c>
      <c r="F29" s="55" t="s">
        <v>29</v>
      </c>
      <c r="G29" s="58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</row>
    <row r="30" spans="1:18" s="54" customFormat="1" ht="60.75">
      <c r="A30" s="55">
        <v>22</v>
      </c>
      <c r="B30" s="58" t="s">
        <v>366</v>
      </c>
      <c r="C30" s="58" t="s">
        <v>373</v>
      </c>
      <c r="D30" s="83">
        <v>7500</v>
      </c>
      <c r="E30" s="55" t="s">
        <v>15</v>
      </c>
      <c r="F30" s="55" t="s">
        <v>29</v>
      </c>
      <c r="G30" s="58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</row>
    <row r="31" ht="20.25">
      <c r="D31" s="120">
        <f>SUM(D9:D30)</f>
        <v>689750</v>
      </c>
    </row>
  </sheetData>
  <sheetProtection/>
  <mergeCells count="11">
    <mergeCell ref="F7:F8"/>
    <mergeCell ref="G7:I7"/>
    <mergeCell ref="O1:R1"/>
    <mergeCell ref="A2:R2"/>
    <mergeCell ref="A3:R3"/>
    <mergeCell ref="A4:R4"/>
    <mergeCell ref="A7:A8"/>
    <mergeCell ref="B7:B8"/>
    <mergeCell ref="C7:C8"/>
    <mergeCell ref="E7:E8"/>
    <mergeCell ref="J7:R7"/>
  </mergeCells>
  <printOptions/>
  <pageMargins left="0.1968503937007874" right="0.1968503937007874" top="0.7874015748031497" bottom="0.3937007874015748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</dc:creator>
  <cp:keywords/>
  <dc:description/>
  <cp:lastModifiedBy>HunTer</cp:lastModifiedBy>
  <cp:lastPrinted>2018-12-12T08:34:29Z</cp:lastPrinted>
  <dcterms:created xsi:type="dcterms:W3CDTF">2008-12-08T15:22:31Z</dcterms:created>
  <dcterms:modified xsi:type="dcterms:W3CDTF">2021-02-18T03:06:48Z</dcterms:modified>
  <cp:category/>
  <cp:version/>
  <cp:contentType/>
  <cp:contentStatus/>
</cp:coreProperties>
</file>